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Desktop\"/>
    </mc:Choice>
  </mc:AlternateContent>
  <bookViews>
    <workbookView xWindow="0" yWindow="0" windowWidth="15360" windowHeight="7755"/>
  </bookViews>
  <sheets>
    <sheet name="Tiêu chí" sheetId="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6" i="2" l="1"/>
  <c r="C105" i="2"/>
  <c r="C54" i="2" l="1"/>
  <c r="C98" i="2"/>
  <c r="C4" i="2" l="1"/>
  <c r="C76" i="2" l="1"/>
  <c r="C33" i="2"/>
  <c r="C121" i="2"/>
  <c r="C32" i="2" l="1"/>
  <c r="C238" i="2"/>
  <c r="C226" i="2"/>
  <c r="D237" i="2"/>
  <c r="C193" i="2"/>
  <c r="C165" i="2"/>
  <c r="D233" i="2"/>
  <c r="C120" i="2" l="1"/>
  <c r="D235" i="2" s="1"/>
  <c r="D234" i="2"/>
  <c r="C225" i="2" l="1"/>
  <c r="D238" i="2"/>
</calcChain>
</file>

<file path=xl/sharedStrings.xml><?xml version="1.0" encoding="utf-8"?>
<sst xmlns="http://schemas.openxmlformats.org/spreadsheetml/2006/main" count="269" uniqueCount="172">
  <si>
    <t>STT</t>
  </si>
  <si>
    <t>ĐIỂM TỐI ĐA</t>
  </si>
  <si>
    <t>I</t>
  </si>
  <si>
    <t>HẠ TẦNG CÔNG NGHỆ THÔNG TIN</t>
  </si>
  <si>
    <t>II</t>
  </si>
  <si>
    <t>ỨNG DỤNG CNTT</t>
  </si>
  <si>
    <t>Quản lý văn bản</t>
  </si>
  <si>
    <t>Tỷ lệ văn bản đi có chữ ký số</t>
  </si>
  <si>
    <t>Phần mềm Một cửa điện tử</t>
  </si>
  <si>
    <t>Tỷ lệ hồ sơ đúng hạn</t>
  </si>
  <si>
    <t>Có hệ thống lấy số thứ tự</t>
  </si>
  <si>
    <t>III</t>
  </si>
  <si>
    <t>Cung cấp thông tin trên Website</t>
  </si>
  <si>
    <t>Thông tin giới thiệu chung (sơ đồ cơ cấu tổ chức, chức năng nhiệm vụ, quyền hạn của cơ quan và đơn vị trực thuộc, tóm lược quá trình hình thành và phát triển của cơ quan)</t>
  </si>
  <si>
    <t>Thông tin về lãnh đạo của cơ quan (họ và tên, chức vụ, điện thoại, địa chỉ thư điện tử chính thức, nhiệm vụ đảm nhiệm của lãnh đạo trong đơn vị)</t>
  </si>
  <si>
    <t>Đăng tải danh sách văn bản quy phạm pháp luật và văn bản dự thảo</t>
  </si>
  <si>
    <t>Các chức năng hỗ trợ trên Website/Portal</t>
  </si>
  <si>
    <t>Các chức năng hỗ trợ người khuyết tật tiếp cận thông tin (tăng, giảm cỡ chữ; bộ đọc bài viết, …)</t>
  </si>
  <si>
    <t>Sử dụng công cụ đa phương tiện (audio, video, …) để hỗ trợ trong việc truyền tải thông tin</t>
  </si>
  <si>
    <t>Hỗ trợ truy cập từ các thiết bị di động cầm tay (có giao diện riêng cho thiết bị di động)</t>
  </si>
  <si>
    <t>Công cụ đếm số lần truy cập</t>
  </si>
  <si>
    <t>IV</t>
  </si>
  <si>
    <t xml:space="preserve"> CÔNG TÁC ĐẢM BẢO AN TOÀN, AN NINH THÔNG TIN</t>
  </si>
  <si>
    <t>Nội quy, quy chế về việc bảo đảm an toàn thông tin trong nội bộ cơ quan</t>
  </si>
  <si>
    <t>Nhật ký việc áp dụng nội quy, quy chế nêu trên</t>
  </si>
  <si>
    <t>Kịch bản xử lý sự cố an toàn, an ninh thông tin</t>
  </si>
  <si>
    <t>V</t>
  </si>
  <si>
    <t>NGUỒN NHÂN LỰC ỨNG DỤNG CNTT</t>
  </si>
  <si>
    <t>TỔNG ĐIỂM</t>
  </si>
  <si>
    <t>ĐIỂM THƯỞNG</t>
  </si>
  <si>
    <t>Ghi chú</t>
  </si>
  <si>
    <t>Nguồn nhân lực</t>
  </si>
  <si>
    <t>Giải quyết hồ sơ liên thông</t>
  </si>
  <si>
    <t>Tỷ lệ hồ sơ TTHC được xử lý trực tuyến mức độ 3</t>
  </si>
  <si>
    <t>Tỷ lệ hồ sơ TTHC được xử lý trực tuyến mức độ 4</t>
  </si>
  <si>
    <t>Ban hành kế hoach ứng dụng CNTT</t>
  </si>
  <si>
    <t>Mức độ hoàn thành kế hoạch ứng dụng CNTT</t>
  </si>
  <si>
    <t>Tiếp nhận và trả kết quả qua đường bưu chính công ích</t>
  </si>
  <si>
    <t>Phân công cán bộ phụ trách an toàn, an ninh thông tin</t>
  </si>
  <si>
    <t>Tổ chức triển khai phổ biến các văn bản, quy định về an toàn, an ninh thông tin cho các cán bộ, công chức</t>
  </si>
  <si>
    <t>Thông tin  địa chỉ, điện thoại, số fax, địa chỉ thư điện tử chính thức để giao dịch</t>
  </si>
  <si>
    <t>Lịch làm việc của lãnh đạo cơ quan</t>
  </si>
  <si>
    <t>Thông tin tuyên truyền phồ biết pháp luật, chính sách</t>
  </si>
  <si>
    <t>Thông tin về dự án, hạng mục đầu tư, đấu thầu, mua sắm công: danh sách các dự án đang chuẩn bị đầu tư, các dự án đã triển khai, các dự án đã hoàn tất và kết quả của dự án</t>
  </si>
  <si>
    <t>Cung cấp văn bản, chỉ đạo, điều hành</t>
  </si>
  <si>
    <t>Lấy ý kiến của tổ chức, cá nhân</t>
  </si>
  <si>
    <t>Thông tin cán bộ, công chức có thẩm quyền kể cả đơn vị trực thuộc (họ và tên, chức vụ, điện thoại, địa chỉ thư điện tử)</t>
  </si>
  <si>
    <t>Sử dụng giao thức truyền siêu văn bản an toàn (https)</t>
  </si>
  <si>
    <t>TRANG/ CỔNG THÔNG TIN ĐIỆN TỬ</t>
  </si>
  <si>
    <t>Có thể cấp trang thông tin điện tử cho các đơn vị trực thuộc</t>
  </si>
  <si>
    <t>Hỏi đáp: giải đáp thắc mắc của tổ chức, cá nhân</t>
  </si>
  <si>
    <t>Chia sẽ thông tin qua RSS</t>
  </si>
  <si>
    <t>Sử dụng phần mềm quản lý cán bộ, công chức</t>
  </si>
  <si>
    <t>an toàn</t>
  </si>
  <si>
    <t>Cổng thông tin</t>
  </si>
  <si>
    <t>Ứng dụng công nghệ thông tin</t>
  </si>
  <si>
    <t>Hạ tầng</t>
  </si>
  <si>
    <t>Nội dung đánh giá</t>
  </si>
  <si>
    <t>Có kịch bản</t>
  </si>
  <si>
    <t>Không có</t>
  </si>
  <si>
    <t>không tổ chức</t>
  </si>
  <si>
    <t>Có ban hành</t>
  </si>
  <si>
    <t>Không ban hành</t>
  </si>
  <si>
    <t>Có ghi</t>
  </si>
  <si>
    <t>Không ghi</t>
  </si>
  <si>
    <t>Cán bộ chuyên trách có chứng chỉ về an toàn, an ninh thông tin</t>
  </si>
  <si>
    <t>Có</t>
  </si>
  <si>
    <t>Không</t>
  </si>
  <si>
    <t>Cơ chế chống lỗ hỏng SQL injection và XSS</t>
  </si>
  <si>
    <t>Có hỗ trợ</t>
  </si>
  <si>
    <t>Có sử dụng</t>
  </si>
  <si>
    <t>Không sử dụng</t>
  </si>
  <si>
    <t>không có</t>
  </si>
  <si>
    <t>Không hỗ trợ</t>
  </si>
  <si>
    <t>Có đăng</t>
  </si>
  <si>
    <t>Không đăng</t>
  </si>
  <si>
    <t xml:space="preserve">Không nhập </t>
  </si>
  <si>
    <t>Ban hành trong quý I năm kế hoạch</t>
  </si>
  <si>
    <t>Không ban hành hoặc ban hành trễ hơn quý I năm kế hoạch</t>
  </si>
  <si>
    <t>Bộ tiêu chí đánh giá chỉ số CCHC tỉnh Hậu Giang</t>
  </si>
  <si>
    <t>Báo cáo đánh giá, xếp hạng 2016 của Bộ TT&amp;TT</t>
  </si>
  <si>
    <t>Bộ tiêu chí đánh giá cổng/trang thông tin của Bộ TT&amp;TT</t>
  </si>
  <si>
    <t>QĐ 4361-BNV - Phê duyệt đề án xác định chỉ số CCHC cấp Bộ, Tỉnh</t>
  </si>
  <si>
    <t>Tài liệu tham khảo</t>
  </si>
  <si>
    <t>cơ cấu điểm năm 2016</t>
  </si>
  <si>
    <t>Cơ cấu điểm năm 2017</t>
  </si>
  <si>
    <t>Bộ tiêu chí đánh giá mức độ ứng dụng CNTT tỉnh Hậu Giang năm 2016</t>
  </si>
  <si>
    <t xml:space="preserve">
            TIÊU CHÍ ĐÁNH GIÁ, XẾP HẠNG MỨC ĐỘ ỨNG DỤNG CNTT NĂM 2017</t>
  </si>
  <si>
    <t>Văn bản đi có kết nối văn bản đến</t>
  </si>
  <si>
    <t>Có kết nối</t>
  </si>
  <si>
    <t>Không kết nối</t>
  </si>
  <si>
    <t>VII</t>
  </si>
  <si>
    <t>TIÊU CHÍ/TIÊU CHÍ THÀNH PHẦN</t>
  </si>
  <si>
    <t>&gt;=80%</t>
  </si>
  <si>
    <t>&gt;=90%</t>
  </si>
  <si>
    <t>&gt;=10%</t>
  </si>
  <si>
    <t>(tỷ lệ)*20</t>
  </si>
  <si>
    <t>(tỷ lệ)*30</t>
  </si>
  <si>
    <t>&gt;=30%</t>
  </si>
  <si>
    <t>&gt;=20%</t>
  </si>
  <si>
    <t>&gt;=5%</t>
  </si>
  <si>
    <t>Đầy đủ</t>
  </si>
  <si>
    <t>Không đầy đủ</t>
  </si>
  <si>
    <t>Vận hành máy chủ</t>
  </si>
  <si>
    <t>Sử dụng mô hình mạng domain</t>
  </si>
  <si>
    <t>Thiết bị mạng (Firewall)</t>
  </si>
  <si>
    <t>&gt;=50%</t>
  </si>
  <si>
    <t>&lt;50%</t>
  </si>
  <si>
    <t>Trung bình băng thông Internet/ CBCCVC</t>
  </si>
  <si>
    <t>Cung cấp thông tin dịch vụ công</t>
  </si>
  <si>
    <t>Cung cấp đầy đủ</t>
  </si>
  <si>
    <t>Không cung cấp</t>
  </si>
  <si>
    <t>Văn bản đi được nhập vào phần mềm</t>
  </si>
  <si>
    <t xml:space="preserve">Văn bản đến được nhập vào phần mềm </t>
  </si>
  <si>
    <t>Đơn vị trực thuộc sử dụng</t>
  </si>
  <si>
    <t>Hồ sơ được nhập vào phần mềm</t>
  </si>
  <si>
    <t>Tính theo tỷ lệ</t>
  </si>
  <si>
    <t>Tỷ lệ đơn vị trực thuộc sử dụng</t>
  </si>
  <si>
    <t>Có sử dụng chức năng giao việc</t>
  </si>
  <si>
    <t>Văn bản đi có kèm tập tin</t>
  </si>
  <si>
    <t>Văn bản đến có kèm tập tin</t>
  </si>
  <si>
    <t>(tỷ lệ)*15</t>
  </si>
  <si>
    <t>không</t>
  </si>
  <si>
    <t>Tỷ lệ máy tính có cài phần mềm diệt virus</t>
  </si>
  <si>
    <t>Có công cụ</t>
  </si>
  <si>
    <t>&gt;=15%</t>
  </si>
  <si>
    <t>Trung bình cập nhật tin tức, sự kiện/ tuần</t>
  </si>
  <si>
    <t>Xử lý hồ sơ</t>
  </si>
  <si>
    <r>
      <t>Kết nối mạng</t>
    </r>
    <r>
      <rPr>
        <b/>
        <sz val="12"/>
        <color theme="1"/>
        <rFont val="Times New Roman"/>
        <family val="1"/>
      </rPr>
      <t xml:space="preserve"> diện rộng của tỉnh hoặc CPNet</t>
    </r>
  </si>
  <si>
    <t>Bộ tiêu chí đánh giá mức độ ứng dụng CNTT các tỉnh trực thuộc trung ương năm 2016 của Bộ TTTT</t>
  </si>
  <si>
    <t>Đúng quy trình</t>
  </si>
  <si>
    <t>không đúng quy trình</t>
  </si>
  <si>
    <t>hồ sơ mạng và giấy xử lý song song</t>
  </si>
  <si>
    <t>Tỷ lệ cung cấp DVC mức 3/Tổng số TTHC</t>
  </si>
  <si>
    <t>Tỷ lệ cung cấp DVC mức 4/Tổng số TTHC</t>
  </si>
  <si>
    <t>1,9</t>
  </si>
  <si>
    <t>&gt;=3 lần</t>
  </si>
  <si>
    <t>&gt;=2 lần</t>
  </si>
  <si>
    <t>&gt;=1 lần</t>
  </si>
  <si>
    <t>&gt;=2 tin</t>
  </si>
  <si>
    <t>&gt;=1 tin</t>
  </si>
  <si>
    <t>&lt;1 tin</t>
  </si>
  <si>
    <t>&gt;= 1Mbps</t>
  </si>
  <si>
    <t>&gt;= 0.5Mbps</t>
  </si>
  <si>
    <t>Đơn vị có cán bộ tham gia đề tài NCKH hoặc đạt giải thưởng các cuộc thi liên quan công nghệ thông tin cấp tỉnh trở lên</t>
  </si>
  <si>
    <t>&lt; 0,5Mbps</t>
  </si>
  <si>
    <t>Ban hành trong quý IV năm liền kề trước năm kế hoạch</t>
  </si>
  <si>
    <t>Tỷ lệ nhập thông tin cán bộ</t>
  </si>
  <si>
    <t>Trang bị màn hình cảm ứng để tra cứu thông tin tại bộ phận một cửa</t>
  </si>
  <si>
    <t>Tỷ lệ hồ sơ cán bộ nhập vào phần mềm</t>
  </si>
  <si>
    <t>Có nhập đầy đủ thông tin bằng tiếng Việt và tiếng Anh</t>
  </si>
  <si>
    <t>Có nhập đầy đủ thông tin tiếng Việt</t>
  </si>
  <si>
    <t xml:space="preserve">Tính theo tỷ lệ </t>
  </si>
  <si>
    <t>&gt;0%</t>
  </si>
  <si>
    <t>Tỷ lệ cán bộ chuyên trách với tổng số cán bộ</t>
  </si>
  <si>
    <t>Tỷ cán bộ chuyên trách có trình độ đại học trở lên với số cán bộ chuyên trách</t>
  </si>
  <si>
    <t>Tỷ lệ máy trạm có cài hệ điều hành windows 7 trở lên</t>
  </si>
  <si>
    <t>Tỷ lệ máy tính có thiết bị lưu dữ liệu dự phòng(UPS)</t>
  </si>
  <si>
    <t>Tỷ lệ máy tính/CBCCVC</t>
  </si>
  <si>
    <t xml:space="preserve">Tỷ lệ máy tính được kết nối Internet </t>
  </si>
  <si>
    <t>(tỷ lệ)*10</t>
  </si>
  <si>
    <t>Trang bị máy quét (scan) tại bộ phận tiếp nhận và trả kết quả</t>
  </si>
  <si>
    <t>Ban hành kế hoạch/ văn bản chỉ đạo tuyên truyền, phổ biến, quán triệt văn bản Trung ương và của tỉnh về chính sách và thành quả ứng dụng, phát triển CNTT</t>
  </si>
  <si>
    <t>Môi trường, chính sách CNTT</t>
  </si>
  <si>
    <t>Kinh phí chi CNTT trong năm</t>
  </si>
  <si>
    <t>&gt;=100 triệu đồng</t>
  </si>
  <si>
    <t>Cung cấp dịch vụ công trực tuyến</t>
  </si>
  <si>
    <t>&gt;=2%</t>
  </si>
  <si>
    <t>Tỷ lệ cán bộ chuyên trách được đào tạo nâng cao trình độ</t>
  </si>
  <si>
    <t>&gt;=50 triệu đồng</t>
  </si>
  <si>
    <t>Có cán bộ chuyên trách trình độ sau đại học, hoặc Lãnh đạo CNTT (CIO)</t>
  </si>
  <si>
    <t>(tỷ lệ)*40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</si>
</sst>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32" x14ac:knownFonts="1">
    <font>
      <sz val="11"/>
      <color theme="1"/>
      <name val="Arial"/>
      <family val="2"/>
      <scheme val="minor"/>
    </font>
    <font>
      <sz val="11"/>
      <color rgb="FFFF0000"/>
      <name val="Arial"/>
      <family val="2"/>
      <scheme val="minor"/>
    </font>
    <font>
      <sz val="11"/>
      <color theme="1"/>
      <name val="Arial"/>
      <family val="2"/>
      <charset val="163"/>
      <scheme val="minor"/>
    </font>
    <font>
      <b/>
      <sz val="12"/>
      <color theme="1"/>
      <name val="Times New Roman"/>
      <family val="1"/>
      <charset val="163"/>
    </font>
    <font>
      <sz val="12"/>
      <color theme="1"/>
      <name val="Times New Roman"/>
      <family val="1"/>
      <charset val="163"/>
    </font>
    <font>
      <b/>
      <sz val="13"/>
      <color theme="1"/>
      <name val="Times New Roman"/>
      <family val="1"/>
      <charset val="163"/>
    </font>
    <font>
      <b/>
      <sz val="12"/>
      <color rgb="FFFF0000"/>
      <name val="Times New Roman"/>
      <family val="1"/>
      <charset val="163"/>
    </font>
    <font>
      <b/>
      <i/>
      <sz val="12"/>
      <name val="Times New Roman"/>
      <family val="1"/>
      <charset val="163"/>
    </font>
    <font>
      <sz val="10"/>
      <name val="Arial"/>
      <family val="2"/>
    </font>
    <font>
      <i/>
      <sz val="12"/>
      <name val="Times New Roman"/>
      <family val="1"/>
    </font>
    <font>
      <sz val="10"/>
      <name val="Arial"/>
      <family val="2"/>
      <charset val="163"/>
    </font>
    <font>
      <sz val="12"/>
      <name val=".VnTime"/>
      <family val="2"/>
    </font>
    <font>
      <b/>
      <sz val="12"/>
      <name val="Times New Roman"/>
      <family val="1"/>
      <charset val="163"/>
    </font>
    <font>
      <b/>
      <sz val="12"/>
      <color theme="1"/>
      <name val="Times New Roman"/>
      <family val="1"/>
    </font>
    <font>
      <b/>
      <sz val="11"/>
      <color theme="1"/>
      <name val="Arial"/>
      <family val="2"/>
      <scheme val="minor"/>
    </font>
    <font>
      <sz val="13"/>
      <color theme="1"/>
      <name val="Times New Roman"/>
      <family val="1"/>
    </font>
    <font>
      <b/>
      <sz val="13"/>
      <color theme="1"/>
      <name val="Times New Roman"/>
      <family val="1"/>
    </font>
    <font>
      <sz val="12"/>
      <color theme="1"/>
      <name val="Times New Roman"/>
      <family val="1"/>
    </font>
    <font>
      <b/>
      <sz val="12"/>
      <color rgb="FFFF0000"/>
      <name val="Times New Roman"/>
      <family val="1"/>
    </font>
    <font>
      <b/>
      <sz val="11"/>
      <color rgb="FF0070C0"/>
      <name val="Arial"/>
      <family val="2"/>
      <charset val="163"/>
      <scheme val="minor"/>
    </font>
    <font>
      <sz val="13"/>
      <name val="Times New Roman"/>
      <family val="1"/>
      <charset val="163"/>
    </font>
    <font>
      <sz val="12"/>
      <name val="Times New Roman"/>
      <family val="1"/>
      <charset val="163"/>
    </font>
    <font>
      <b/>
      <sz val="12"/>
      <color rgb="FF00B0F0"/>
      <name val="Times New Roman"/>
      <family val="1"/>
      <charset val="163"/>
    </font>
    <font>
      <sz val="12"/>
      <name val="Times New Roman"/>
      <family val="1"/>
    </font>
    <font>
      <sz val="11"/>
      <name val="Arial"/>
      <family val="2"/>
      <scheme val="minor"/>
    </font>
    <font>
      <b/>
      <sz val="12"/>
      <name val="Times New Roman"/>
      <family val="1"/>
    </font>
    <font>
      <sz val="13"/>
      <name val="Times New Roman"/>
      <family val="1"/>
    </font>
    <font>
      <b/>
      <sz val="12"/>
      <color rgb="FF0070C0"/>
      <name val="Times New Roman"/>
      <family val="1"/>
    </font>
    <font>
      <sz val="13"/>
      <color rgb="FF0070C0"/>
      <name val="Times New Roman"/>
      <family val="1"/>
    </font>
    <font>
      <sz val="12"/>
      <color rgb="FF0070C0"/>
      <name val="Times New Roman"/>
      <family val="1"/>
    </font>
    <font>
      <sz val="14"/>
      <color rgb="FF0070C0"/>
      <name val="Times New Roman"/>
      <family val="1"/>
    </font>
    <font>
      <b/>
      <sz val="12"/>
      <color theme="4"/>
      <name val="Times New Roman"/>
      <family val="1"/>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s>
  <cellStyleXfs count="6">
    <xf numFmtId="0" fontId="0" fillId="0" borderId="0"/>
    <xf numFmtId="0" fontId="2" fillId="0" borderId="0"/>
    <xf numFmtId="0" fontId="8" fillId="0" borderId="0"/>
    <xf numFmtId="164" fontId="8" fillId="0" borderId="0" applyFont="0" applyFill="0" applyBorder="0" applyAlignment="0" applyProtection="0"/>
    <xf numFmtId="0" fontId="10" fillId="0" borderId="0"/>
    <xf numFmtId="0" fontId="11" fillId="0" borderId="0"/>
  </cellStyleXfs>
  <cellXfs count="91">
    <xf numFmtId="0" fontId="0" fillId="0" borderId="0" xfId="0"/>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0" fillId="3" borderId="0" xfId="0" applyFill="1"/>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6" fillId="2" borderId="1" xfId="0" applyFont="1" applyFill="1" applyBorder="1" applyAlignment="1">
      <alignment horizontal="right"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vertical="center" wrapText="1"/>
    </xf>
    <xf numFmtId="0" fontId="6" fillId="3" borderId="1" xfId="0" applyFont="1" applyFill="1" applyBorder="1" applyAlignment="1">
      <alignment horizontal="right" vertical="center" wrapText="1"/>
    </xf>
    <xf numFmtId="0" fontId="1" fillId="0" borderId="0" xfId="0" applyFont="1"/>
    <xf numFmtId="0" fontId="6" fillId="0" borderId="1" xfId="0" applyFont="1" applyBorder="1" applyAlignment="1">
      <alignment horizontal="right" vertical="center" wrapText="1"/>
    </xf>
    <xf numFmtId="0" fontId="3" fillId="0" borderId="1" xfId="0" applyFont="1" applyBorder="1" applyAlignment="1">
      <alignment vertical="center" wrapText="1"/>
    </xf>
    <xf numFmtId="0" fontId="5" fillId="0" borderId="1" xfId="0" applyFont="1" applyBorder="1" applyAlignment="1">
      <alignment horizontal="center" vertical="center" wrapText="1"/>
    </xf>
    <xf numFmtId="0" fontId="0" fillId="0" borderId="1" xfId="0" applyBorder="1"/>
    <xf numFmtId="0" fontId="1" fillId="0" borderId="1" xfId="0" applyFont="1" applyBorder="1"/>
    <xf numFmtId="0" fontId="0" fillId="3" borderId="1" xfId="0" applyFill="1" applyBorder="1"/>
    <xf numFmtId="0" fontId="0" fillId="0" borderId="1" xfId="0" applyBorder="1" applyAlignment="1">
      <alignment wrapText="1"/>
    </xf>
    <xf numFmtId="0" fontId="13" fillId="0" borderId="1" xfId="0" applyFont="1" applyBorder="1" applyAlignment="1">
      <alignment vertical="center" wrapText="1"/>
    </xf>
    <xf numFmtId="0" fontId="4" fillId="0" borderId="1" xfId="0" applyFont="1" applyBorder="1" applyAlignment="1">
      <alignment horizontal="center" vertical="center" wrapText="1"/>
    </xf>
    <xf numFmtId="0" fontId="3" fillId="3" borderId="1" xfId="0" applyFont="1" applyFill="1" applyBorder="1" applyAlignment="1">
      <alignment horizontal="right" vertical="center" wrapText="1"/>
    </xf>
    <xf numFmtId="0" fontId="14" fillId="3" borderId="1" xfId="0" applyFont="1" applyFill="1" applyBorder="1"/>
    <xf numFmtId="0" fontId="4" fillId="0" borderId="1" xfId="0" applyFont="1" applyBorder="1" applyAlignment="1">
      <alignment horizontal="right" vertical="center" wrapText="1"/>
    </xf>
    <xf numFmtId="0" fontId="3" fillId="0" borderId="1" xfId="0" applyFont="1" applyBorder="1" applyAlignment="1">
      <alignment horizontal="right" vertical="center" wrapText="1"/>
    </xf>
    <xf numFmtId="0" fontId="3" fillId="0" borderId="1" xfId="0" applyFont="1" applyBorder="1" applyAlignment="1">
      <alignment horizontal="center" vertical="center" wrapText="1"/>
    </xf>
    <xf numFmtId="0" fontId="17" fillId="0" borderId="1" xfId="0" applyFont="1" applyBorder="1" applyAlignment="1">
      <alignment vertical="center" wrapText="1"/>
    </xf>
    <xf numFmtId="0" fontId="17" fillId="2" borderId="1" xfId="0" applyFont="1" applyFill="1" applyBorder="1" applyAlignment="1">
      <alignment vertical="center" wrapText="1"/>
    </xf>
    <xf numFmtId="0" fontId="17" fillId="3" borderId="1" xfId="0" applyFont="1" applyFill="1" applyBorder="1" applyAlignment="1">
      <alignment horizontal="center" vertical="center" wrapText="1"/>
    </xf>
    <xf numFmtId="0" fontId="17" fillId="3" borderId="1" xfId="0" applyFont="1" applyFill="1" applyBorder="1" applyAlignment="1">
      <alignment vertical="center" wrapText="1"/>
    </xf>
    <xf numFmtId="0" fontId="18" fillId="2" borderId="1" xfId="0" applyFont="1" applyFill="1" applyBorder="1" applyAlignment="1">
      <alignment vertical="center" wrapText="1"/>
    </xf>
    <xf numFmtId="0" fontId="17" fillId="0" borderId="1" xfId="0" applyFont="1" applyBorder="1" applyAlignment="1">
      <alignment horizontal="right" vertical="center" wrapText="1"/>
    </xf>
    <xf numFmtId="0" fontId="4" fillId="0" borderId="1" xfId="0" applyFont="1" applyBorder="1" applyAlignment="1">
      <alignment vertical="center" wrapText="1"/>
    </xf>
    <xf numFmtId="0" fontId="0" fillId="0" borderId="1" xfId="0" applyFont="1" applyBorder="1"/>
    <xf numFmtId="0" fontId="4" fillId="0" borderId="1" xfId="0" quotePrefix="1" applyFont="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vertical="center" wrapText="1"/>
    </xf>
    <xf numFmtId="0" fontId="15" fillId="3" borderId="1" xfId="0" applyFont="1" applyFill="1" applyBorder="1"/>
    <xf numFmtId="0" fontId="16" fillId="3" borderId="1" xfId="0" applyFont="1" applyFill="1" applyBorder="1"/>
    <xf numFmtId="0" fontId="13" fillId="3" borderId="1" xfId="0" applyFont="1" applyFill="1" applyBorder="1" applyAlignment="1">
      <alignment horizontal="center" vertical="center" wrapText="1"/>
    </xf>
    <xf numFmtId="0" fontId="13" fillId="3" borderId="1" xfId="0" applyFont="1" applyFill="1" applyBorder="1" applyAlignment="1">
      <alignment vertical="center" wrapText="1"/>
    </xf>
    <xf numFmtId="0" fontId="13" fillId="3" borderId="1" xfId="0" applyFont="1" applyFill="1" applyBorder="1" applyAlignment="1">
      <alignment horizontal="right" vertical="center" wrapText="1"/>
    </xf>
    <xf numFmtId="0" fontId="13" fillId="0" borderId="1" xfId="0" applyFont="1" applyBorder="1" applyAlignment="1">
      <alignment horizontal="right" vertical="center" wrapText="1"/>
    </xf>
    <xf numFmtId="0" fontId="13" fillId="0" borderId="1" xfId="0" applyFont="1" applyBorder="1" applyAlignment="1">
      <alignment horizontal="center" vertical="center" wrapText="1"/>
    </xf>
    <xf numFmtId="0" fontId="13" fillId="2" borderId="1" xfId="0" applyFont="1" applyFill="1" applyBorder="1" applyAlignment="1">
      <alignment vertical="center" wrapText="1"/>
    </xf>
    <xf numFmtId="0" fontId="0" fillId="0" borderId="0" xfId="0" applyBorder="1"/>
    <xf numFmtId="0" fontId="14" fillId="0" borderId="1" xfId="0" applyFont="1" applyBorder="1"/>
    <xf numFmtId="0" fontId="17" fillId="3" borderId="1" xfId="0" applyFont="1" applyFill="1" applyBorder="1" applyAlignment="1">
      <alignment horizontal="right" vertical="center" wrapText="1"/>
    </xf>
    <xf numFmtId="0" fontId="14" fillId="0" borderId="0" xfId="0" applyFont="1" applyFill="1" applyBorder="1"/>
    <xf numFmtId="0" fontId="14" fillId="0" borderId="0" xfId="0" applyFont="1" applyBorder="1" applyAlignment="1"/>
    <xf numFmtId="0" fontId="0" fillId="0" borderId="2" xfId="0" applyBorder="1"/>
    <xf numFmtId="0" fontId="0" fillId="0" borderId="1" xfId="0" applyBorder="1" applyAlignment="1"/>
    <xf numFmtId="0" fontId="19" fillId="0" borderId="3" xfId="0" applyFont="1" applyFill="1" applyBorder="1"/>
    <xf numFmtId="0" fontId="19" fillId="0" borderId="4" xfId="0" applyFont="1" applyFill="1" applyBorder="1"/>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12" fillId="0" borderId="1" xfId="0" applyFont="1" applyBorder="1" applyAlignment="1">
      <alignment horizontal="right" vertical="center" wrapText="1"/>
    </xf>
    <xf numFmtId="0" fontId="20" fillId="3" borderId="1" xfId="0" applyFont="1" applyFill="1" applyBorder="1"/>
    <xf numFmtId="0" fontId="21" fillId="3" borderId="1" xfId="0" applyFont="1" applyFill="1" applyBorder="1" applyAlignment="1">
      <alignment horizontal="right" vertical="center" wrapText="1"/>
    </xf>
    <xf numFmtId="0" fontId="22" fillId="0" borderId="1" xfId="0" applyFont="1" applyBorder="1" applyAlignment="1">
      <alignment horizontal="center" vertical="center" wrapText="1"/>
    </xf>
    <xf numFmtId="0" fontId="1" fillId="0" borderId="1" xfId="0" applyFont="1" applyBorder="1" applyAlignment="1">
      <alignment wrapText="1"/>
    </xf>
    <xf numFmtId="0" fontId="21" fillId="0" borderId="1" xfId="0" applyFont="1" applyBorder="1" applyAlignment="1">
      <alignment vertical="center" wrapText="1"/>
    </xf>
    <xf numFmtId="0" fontId="21" fillId="0" borderId="1" xfId="0" applyFont="1" applyBorder="1" applyAlignment="1">
      <alignment horizontal="right" vertical="center" wrapText="1"/>
    </xf>
    <xf numFmtId="0" fontId="23" fillId="0" borderId="1" xfId="0" applyFont="1" applyBorder="1" applyAlignment="1">
      <alignment vertical="center" wrapText="1"/>
    </xf>
    <xf numFmtId="0" fontId="23" fillId="0" borderId="1" xfId="0" quotePrefix="1" applyFont="1" applyBorder="1" applyAlignment="1">
      <alignment vertical="center" wrapText="1"/>
    </xf>
    <xf numFmtId="0" fontId="23" fillId="0" borderId="1" xfId="0" applyFont="1" applyBorder="1" applyAlignment="1">
      <alignment horizontal="right" vertical="center" wrapText="1"/>
    </xf>
    <xf numFmtId="0" fontId="23" fillId="3" borderId="1" xfId="0" applyFont="1" applyFill="1" applyBorder="1" applyAlignment="1">
      <alignment vertical="center" wrapText="1"/>
    </xf>
    <xf numFmtId="0" fontId="24" fillId="0" borderId="1" xfId="0" applyFont="1" applyBorder="1"/>
    <xf numFmtId="0" fontId="24" fillId="0" borderId="1" xfId="0" applyFont="1" applyFill="1" applyBorder="1"/>
    <xf numFmtId="0" fontId="0" fillId="0" borderId="1" xfId="0" applyFill="1" applyBorder="1"/>
    <xf numFmtId="0" fontId="17" fillId="0" borderId="0" xfId="0" applyFont="1" applyBorder="1" applyAlignment="1">
      <alignment vertical="center" wrapText="1"/>
    </xf>
    <xf numFmtId="0" fontId="13" fillId="0" borderId="2"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1" xfId="0" applyFont="1" applyBorder="1" applyAlignment="1">
      <alignment vertical="center" wrapText="1"/>
    </xf>
    <xf numFmtId="0" fontId="23" fillId="0" borderId="1" xfId="0" applyFont="1" applyBorder="1" applyAlignment="1">
      <alignment horizontal="center" vertical="center" wrapText="1"/>
    </xf>
    <xf numFmtId="0" fontId="22" fillId="0" borderId="1" xfId="0" applyFont="1" applyBorder="1" applyAlignment="1">
      <alignment vertical="center" wrapText="1"/>
    </xf>
    <xf numFmtId="0" fontId="23" fillId="3" borderId="1" xfId="0" applyFont="1" applyFill="1" applyBorder="1" applyAlignment="1">
      <alignment horizontal="center" vertical="center" wrapText="1"/>
    </xf>
    <xf numFmtId="0" fontId="26" fillId="3" borderId="1" xfId="0" applyFont="1" applyFill="1" applyBorder="1"/>
    <xf numFmtId="0" fontId="25" fillId="3" borderId="1" xfId="0" applyFont="1" applyFill="1" applyBorder="1" applyAlignment="1">
      <alignment horizontal="center" vertical="center" wrapText="1"/>
    </xf>
    <xf numFmtId="0" fontId="23" fillId="3" borderId="1" xfId="0" applyFont="1" applyFill="1" applyBorder="1" applyAlignment="1">
      <alignment horizontal="right" vertical="center" wrapText="1"/>
    </xf>
    <xf numFmtId="0" fontId="27" fillId="3" borderId="1" xfId="0" applyFont="1" applyFill="1" applyBorder="1" applyAlignment="1">
      <alignment horizontal="center" vertical="center" wrapText="1"/>
    </xf>
    <xf numFmtId="0" fontId="28" fillId="3" borderId="1" xfId="0" applyFont="1" applyFill="1" applyBorder="1"/>
    <xf numFmtId="0" fontId="29" fillId="3" borderId="1" xfId="0" applyFont="1" applyFill="1" applyBorder="1" applyAlignment="1">
      <alignment horizontal="right" vertical="center" wrapText="1"/>
    </xf>
    <xf numFmtId="0" fontId="30" fillId="0" borderId="0" xfId="0" applyFont="1" applyAlignment="1">
      <alignment wrapText="1"/>
    </xf>
    <xf numFmtId="0" fontId="30" fillId="0" borderId="0" xfId="0" applyFont="1"/>
    <xf numFmtId="0" fontId="29" fillId="3" borderId="1" xfId="0" applyFont="1" applyFill="1" applyBorder="1" applyAlignment="1">
      <alignment horizontal="center" vertical="center" wrapText="1"/>
    </xf>
    <xf numFmtId="0" fontId="31" fillId="0" borderId="1" xfId="0" applyFont="1" applyBorder="1" applyAlignment="1">
      <alignment vertical="center" wrapText="1"/>
    </xf>
    <xf numFmtId="0" fontId="12" fillId="0" borderId="0" xfId="2" applyFont="1" applyBorder="1" applyAlignment="1">
      <alignment horizontal="center" wrapText="1"/>
    </xf>
    <xf numFmtId="0" fontId="12" fillId="0" borderId="0" xfId="2" applyFont="1" applyBorder="1" applyAlignment="1">
      <alignment horizontal="center"/>
    </xf>
    <xf numFmtId="0" fontId="7" fillId="0" borderId="0" xfId="2" applyFont="1" applyBorder="1" applyAlignment="1">
      <alignment horizontal="left" vertical="center" wrapText="1"/>
    </xf>
    <xf numFmtId="0" fontId="9" fillId="0" borderId="0" xfId="2" applyFont="1" applyBorder="1" applyAlignment="1">
      <alignment horizontal="left" vertical="center" wrapText="1"/>
    </xf>
    <xf numFmtId="0" fontId="6" fillId="0" borderId="1" xfId="0" applyFont="1" applyBorder="1" applyAlignment="1">
      <alignment horizontal="center" vertical="center" wrapText="1"/>
    </xf>
  </cellXfs>
  <cellStyles count="6">
    <cellStyle name="Comma 2" xfId="3"/>
    <cellStyle name="Normal" xfId="0" builtinId="0"/>
    <cellStyle name="Normal 2" xfId="2"/>
    <cellStyle name="Normal 2 2" xfId="4"/>
    <cellStyle name="Normal 3" xfId="5"/>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7"/>
  <sheetViews>
    <sheetView tabSelected="1" topLeftCell="A226" workbookViewId="0">
      <selection activeCell="F231" sqref="F231"/>
    </sheetView>
  </sheetViews>
  <sheetFormatPr defaultRowHeight="14.25" x14ac:dyDescent="0.2"/>
  <cols>
    <col min="1" max="1" width="6.625" customWidth="1"/>
    <col min="2" max="2" width="62.25" bestFit="1" customWidth="1"/>
    <col min="3" max="3" width="25.625" customWidth="1"/>
    <col min="4" max="4" width="21.25" customWidth="1"/>
    <col min="5" max="5" width="11.375" customWidth="1"/>
    <col min="7" max="7" width="34.625" customWidth="1"/>
  </cols>
  <sheetData>
    <row r="1" spans="1:4" ht="42.75" customHeight="1" x14ac:dyDescent="0.25">
      <c r="A1" s="86" t="s">
        <v>87</v>
      </c>
      <c r="B1" s="87"/>
      <c r="C1" s="87"/>
    </row>
    <row r="2" spans="1:4" ht="15.75" x14ac:dyDescent="0.2">
      <c r="A2" s="88"/>
      <c r="B2" s="89"/>
      <c r="C2" s="89"/>
    </row>
    <row r="3" spans="1:4" ht="16.5" x14ac:dyDescent="0.2">
      <c r="A3" s="13" t="s">
        <v>0</v>
      </c>
      <c r="B3" s="12" t="s">
        <v>92</v>
      </c>
      <c r="C3" s="24" t="s">
        <v>1</v>
      </c>
      <c r="D3" s="24" t="s">
        <v>30</v>
      </c>
    </row>
    <row r="4" spans="1:4" s="10" customFormat="1" ht="15.75" x14ac:dyDescent="0.2">
      <c r="A4" s="4" t="s">
        <v>2</v>
      </c>
      <c r="B4" s="5" t="s">
        <v>3</v>
      </c>
      <c r="C4" s="6">
        <f>SUM(C5,C7,C9,C13,C16,C19,C22,C24,C27,C30)</f>
        <v>150</v>
      </c>
      <c r="D4" s="15"/>
    </row>
    <row r="5" spans="1:4" ht="15.75" x14ac:dyDescent="0.2">
      <c r="A5" s="24">
        <v>1</v>
      </c>
      <c r="B5" s="54" t="s">
        <v>158</v>
      </c>
      <c r="C5" s="41">
        <v>15</v>
      </c>
      <c r="D5" s="59"/>
    </row>
    <row r="6" spans="1:4" ht="15.75" x14ac:dyDescent="0.2">
      <c r="A6" s="24"/>
      <c r="B6" s="62" t="s">
        <v>152</v>
      </c>
      <c r="C6" s="30" t="s">
        <v>121</v>
      </c>
      <c r="D6" s="59"/>
    </row>
    <row r="7" spans="1:4" ht="15.75" x14ac:dyDescent="0.2">
      <c r="A7" s="24">
        <v>2</v>
      </c>
      <c r="B7" s="12" t="s">
        <v>159</v>
      </c>
      <c r="C7" s="41">
        <v>15</v>
      </c>
      <c r="D7" s="14"/>
    </row>
    <row r="8" spans="1:4" ht="15.75" x14ac:dyDescent="0.2">
      <c r="A8" s="24"/>
      <c r="B8" s="62" t="s">
        <v>152</v>
      </c>
      <c r="C8" s="30" t="s">
        <v>121</v>
      </c>
      <c r="D8" s="14"/>
    </row>
    <row r="9" spans="1:4" s="10" customFormat="1" ht="15.75" x14ac:dyDescent="0.2">
      <c r="A9" s="53">
        <v>3</v>
      </c>
      <c r="B9" s="54" t="s">
        <v>108</v>
      </c>
      <c r="C9" s="55">
        <v>15</v>
      </c>
      <c r="D9" s="15"/>
    </row>
    <row r="10" spans="1:4" s="10" customFormat="1" ht="15.75" x14ac:dyDescent="0.2">
      <c r="A10" s="53"/>
      <c r="B10" s="63" t="s">
        <v>142</v>
      </c>
      <c r="C10" s="64">
        <v>15</v>
      </c>
      <c r="D10" s="15"/>
    </row>
    <row r="11" spans="1:4" s="10" customFormat="1" ht="15.75" x14ac:dyDescent="0.2">
      <c r="A11" s="53"/>
      <c r="B11" s="62" t="s">
        <v>143</v>
      </c>
      <c r="C11" s="64">
        <v>7</v>
      </c>
      <c r="D11" s="15"/>
    </row>
    <row r="12" spans="1:4" s="10" customFormat="1" ht="15.75" x14ac:dyDescent="0.2">
      <c r="A12" s="53"/>
      <c r="B12" s="62" t="s">
        <v>145</v>
      </c>
      <c r="C12" s="64">
        <v>0</v>
      </c>
      <c r="D12" s="15"/>
    </row>
    <row r="13" spans="1:4" s="10" customFormat="1" ht="15.75" x14ac:dyDescent="0.2">
      <c r="A13" s="53">
        <v>4</v>
      </c>
      <c r="B13" s="54" t="s">
        <v>103</v>
      </c>
      <c r="C13" s="55">
        <v>15</v>
      </c>
      <c r="D13" s="15"/>
    </row>
    <row r="14" spans="1:4" s="10" customFormat="1" ht="15.75" x14ac:dyDescent="0.2">
      <c r="A14" s="53"/>
      <c r="B14" s="60" t="s">
        <v>66</v>
      </c>
      <c r="C14" s="61">
        <v>15</v>
      </c>
      <c r="D14" s="15"/>
    </row>
    <row r="15" spans="1:4" s="10" customFormat="1" ht="15.75" x14ac:dyDescent="0.2">
      <c r="A15" s="53"/>
      <c r="B15" s="60" t="s">
        <v>67</v>
      </c>
      <c r="C15" s="61">
        <v>0</v>
      </c>
      <c r="D15" s="15"/>
    </row>
    <row r="16" spans="1:4" s="10" customFormat="1" ht="15.75" x14ac:dyDescent="0.2">
      <c r="A16" s="53">
        <v>5</v>
      </c>
      <c r="B16" s="74" t="s">
        <v>161</v>
      </c>
      <c r="C16" s="55">
        <v>15</v>
      </c>
      <c r="D16" s="15"/>
    </row>
    <row r="17" spans="1:4" s="10" customFormat="1" ht="16.5" x14ac:dyDescent="0.25">
      <c r="A17" s="58"/>
      <c r="B17" s="56" t="s">
        <v>66</v>
      </c>
      <c r="C17" s="57">
        <v>15</v>
      </c>
      <c r="D17" s="15"/>
    </row>
    <row r="18" spans="1:4" s="10" customFormat="1" ht="16.5" x14ac:dyDescent="0.25">
      <c r="A18" s="58"/>
      <c r="B18" s="56" t="s">
        <v>67</v>
      </c>
      <c r="C18" s="57">
        <v>0</v>
      </c>
      <c r="D18" s="15"/>
    </row>
    <row r="19" spans="1:4" ht="15.75" x14ac:dyDescent="0.2">
      <c r="A19" s="24">
        <v>6</v>
      </c>
      <c r="B19" s="12" t="s">
        <v>105</v>
      </c>
      <c r="C19" s="41">
        <v>15</v>
      </c>
      <c r="D19" s="14"/>
    </row>
    <row r="20" spans="1:4" ht="15.75" x14ac:dyDescent="0.2">
      <c r="A20" s="24"/>
      <c r="B20" s="25" t="s">
        <v>66</v>
      </c>
      <c r="C20" s="22">
        <v>15</v>
      </c>
      <c r="D20" s="14"/>
    </row>
    <row r="21" spans="1:4" ht="15.75" x14ac:dyDescent="0.2">
      <c r="A21" s="24"/>
      <c r="B21" s="25" t="s">
        <v>67</v>
      </c>
      <c r="C21" s="22">
        <v>0</v>
      </c>
      <c r="D21" s="14"/>
    </row>
    <row r="22" spans="1:4" ht="15.75" x14ac:dyDescent="0.2">
      <c r="A22" s="24">
        <v>7</v>
      </c>
      <c r="B22" s="12" t="s">
        <v>157</v>
      </c>
      <c r="C22" s="41">
        <v>15</v>
      </c>
      <c r="D22" s="14"/>
    </row>
    <row r="23" spans="1:4" ht="15.75" x14ac:dyDescent="0.2">
      <c r="A23" s="24"/>
      <c r="B23" s="62" t="s">
        <v>152</v>
      </c>
      <c r="C23" s="30" t="s">
        <v>121</v>
      </c>
      <c r="D23" s="14"/>
    </row>
    <row r="24" spans="1:4" ht="15.75" x14ac:dyDescent="0.2">
      <c r="A24" s="24">
        <v>8</v>
      </c>
      <c r="B24" s="18" t="s">
        <v>104</v>
      </c>
      <c r="C24" s="41">
        <v>15</v>
      </c>
      <c r="D24" s="14"/>
    </row>
    <row r="25" spans="1:4" ht="15.75" x14ac:dyDescent="0.2">
      <c r="A25" s="24"/>
      <c r="B25" s="25" t="s">
        <v>66</v>
      </c>
      <c r="C25" s="22">
        <v>15</v>
      </c>
      <c r="D25" s="14"/>
    </row>
    <row r="26" spans="1:4" ht="15.75" x14ac:dyDescent="0.2">
      <c r="A26" s="24"/>
      <c r="B26" s="25" t="s">
        <v>67</v>
      </c>
      <c r="C26" s="22">
        <v>0</v>
      </c>
      <c r="D26" s="14"/>
    </row>
    <row r="27" spans="1:4" ht="15.75" x14ac:dyDescent="0.2">
      <c r="A27" s="42">
        <v>9</v>
      </c>
      <c r="B27" s="18" t="s">
        <v>128</v>
      </c>
      <c r="C27" s="41">
        <v>15</v>
      </c>
      <c r="D27" s="14"/>
    </row>
    <row r="28" spans="1:4" ht="15.75" x14ac:dyDescent="0.2">
      <c r="A28" s="24"/>
      <c r="B28" s="25" t="s">
        <v>66</v>
      </c>
      <c r="C28" s="22">
        <v>15</v>
      </c>
      <c r="D28" s="14"/>
    </row>
    <row r="29" spans="1:4" ht="15.75" x14ac:dyDescent="0.2">
      <c r="A29" s="24"/>
      <c r="B29" s="25" t="s">
        <v>67</v>
      </c>
      <c r="C29" s="22">
        <v>0</v>
      </c>
      <c r="D29" s="14"/>
    </row>
    <row r="30" spans="1:4" ht="15.75" x14ac:dyDescent="0.2">
      <c r="A30" s="24">
        <v>10</v>
      </c>
      <c r="B30" s="85" t="s">
        <v>156</v>
      </c>
      <c r="C30" s="41">
        <v>15</v>
      </c>
      <c r="D30" s="14"/>
    </row>
    <row r="31" spans="1:4" ht="15.75" x14ac:dyDescent="0.2">
      <c r="A31" s="24"/>
      <c r="B31" s="25" t="s">
        <v>116</v>
      </c>
      <c r="C31" s="22" t="s">
        <v>121</v>
      </c>
      <c r="D31" s="14"/>
    </row>
    <row r="32" spans="1:4" s="10" customFormat="1" ht="15.75" x14ac:dyDescent="0.2">
      <c r="A32" s="4" t="s">
        <v>4</v>
      </c>
      <c r="B32" s="5" t="s">
        <v>5</v>
      </c>
      <c r="C32" s="6">
        <f>SUM(C54,C76,C98,C33,C106,C105,)</f>
        <v>400</v>
      </c>
      <c r="D32" s="15"/>
    </row>
    <row r="33" spans="1:4" s="3" customFormat="1" ht="15.75" x14ac:dyDescent="0.2">
      <c r="A33" s="34">
        <v>1</v>
      </c>
      <c r="B33" s="35" t="s">
        <v>166</v>
      </c>
      <c r="C33" s="20">
        <f>SUM(C34,C39,C44,C49)</f>
        <v>120</v>
      </c>
      <c r="D33" s="16"/>
    </row>
    <row r="34" spans="1:4" s="3" customFormat="1" ht="15.75" x14ac:dyDescent="0.2">
      <c r="A34" s="27">
        <v>1.1000000000000001</v>
      </c>
      <c r="B34" s="65" t="s">
        <v>133</v>
      </c>
      <c r="C34" s="46">
        <v>30</v>
      </c>
      <c r="D34" s="16"/>
    </row>
    <row r="35" spans="1:4" s="3" customFormat="1" ht="15.75" x14ac:dyDescent="0.2">
      <c r="A35" s="27"/>
      <c r="B35" s="65" t="s">
        <v>98</v>
      </c>
      <c r="C35" s="46">
        <v>30</v>
      </c>
      <c r="D35" s="16"/>
    </row>
    <row r="36" spans="1:4" s="3" customFormat="1" ht="15.75" x14ac:dyDescent="0.2">
      <c r="A36" s="27"/>
      <c r="B36" s="65" t="s">
        <v>99</v>
      </c>
      <c r="C36" s="46">
        <v>20</v>
      </c>
      <c r="D36" s="16"/>
    </row>
    <row r="37" spans="1:4" s="3" customFormat="1" ht="15.75" x14ac:dyDescent="0.2">
      <c r="A37" s="27"/>
      <c r="B37" s="65" t="s">
        <v>95</v>
      </c>
      <c r="C37" s="46">
        <v>10</v>
      </c>
      <c r="D37" s="16"/>
    </row>
    <row r="38" spans="1:4" s="3" customFormat="1" ht="15.75" x14ac:dyDescent="0.2">
      <c r="A38" s="27"/>
      <c r="B38" s="65" t="s">
        <v>153</v>
      </c>
      <c r="C38" s="46">
        <v>5</v>
      </c>
      <c r="D38" s="16"/>
    </row>
    <row r="39" spans="1:4" s="3" customFormat="1" ht="15.75" x14ac:dyDescent="0.2">
      <c r="A39" s="27">
        <v>1.2</v>
      </c>
      <c r="B39" s="65" t="s">
        <v>134</v>
      </c>
      <c r="C39" s="46">
        <v>30</v>
      </c>
      <c r="D39" s="16"/>
    </row>
    <row r="40" spans="1:4" s="3" customFormat="1" ht="15.75" x14ac:dyDescent="0.2">
      <c r="A40" s="27"/>
      <c r="B40" s="65" t="s">
        <v>99</v>
      </c>
      <c r="C40" s="46">
        <v>30</v>
      </c>
      <c r="D40" s="16"/>
    </row>
    <row r="41" spans="1:4" s="3" customFormat="1" ht="15.75" x14ac:dyDescent="0.2">
      <c r="A41" s="27"/>
      <c r="B41" s="65" t="s">
        <v>95</v>
      </c>
      <c r="C41" s="46">
        <v>20</v>
      </c>
      <c r="D41" s="16"/>
    </row>
    <row r="42" spans="1:4" s="3" customFormat="1" ht="15.75" x14ac:dyDescent="0.2">
      <c r="A42" s="27"/>
      <c r="B42" s="65" t="s">
        <v>100</v>
      </c>
      <c r="C42" s="46">
        <v>10</v>
      </c>
      <c r="D42" s="16"/>
    </row>
    <row r="43" spans="1:4" s="3" customFormat="1" ht="15.75" x14ac:dyDescent="0.2">
      <c r="A43" s="27"/>
      <c r="B43" s="65" t="s">
        <v>153</v>
      </c>
      <c r="C43" s="46">
        <v>5</v>
      </c>
      <c r="D43" s="16"/>
    </row>
    <row r="44" spans="1:4" s="3" customFormat="1" ht="16.5" x14ac:dyDescent="0.25">
      <c r="A44" s="27">
        <v>1.3</v>
      </c>
      <c r="B44" s="36" t="s">
        <v>33</v>
      </c>
      <c r="C44" s="46">
        <v>30</v>
      </c>
      <c r="D44" s="16"/>
    </row>
    <row r="45" spans="1:4" s="3" customFormat="1" ht="16.5" x14ac:dyDescent="0.25">
      <c r="A45" s="27"/>
      <c r="B45" s="36" t="s">
        <v>99</v>
      </c>
      <c r="C45" s="46">
        <v>30</v>
      </c>
      <c r="D45" s="16"/>
    </row>
    <row r="46" spans="1:4" s="3" customFormat="1" ht="16.5" x14ac:dyDescent="0.25">
      <c r="A46" s="27"/>
      <c r="B46" s="36" t="s">
        <v>95</v>
      </c>
      <c r="C46" s="46">
        <v>20</v>
      </c>
      <c r="D46" s="16"/>
    </row>
    <row r="47" spans="1:4" s="3" customFormat="1" ht="16.5" x14ac:dyDescent="0.25">
      <c r="A47" s="27"/>
      <c r="B47" s="36" t="s">
        <v>100</v>
      </c>
      <c r="C47" s="46">
        <v>10</v>
      </c>
      <c r="D47" s="16"/>
    </row>
    <row r="48" spans="1:4" s="3" customFormat="1" ht="16.5" x14ac:dyDescent="0.25">
      <c r="A48" s="27"/>
      <c r="B48" s="36" t="s">
        <v>153</v>
      </c>
      <c r="C48" s="46">
        <v>5</v>
      </c>
      <c r="D48" s="16"/>
    </row>
    <row r="49" spans="1:4" s="3" customFormat="1" ht="16.5" x14ac:dyDescent="0.25">
      <c r="A49" s="27">
        <v>1.4</v>
      </c>
      <c r="B49" s="36" t="s">
        <v>34</v>
      </c>
      <c r="C49" s="46">
        <v>30</v>
      </c>
      <c r="D49" s="16"/>
    </row>
    <row r="50" spans="1:4" s="3" customFormat="1" ht="16.5" x14ac:dyDescent="0.25">
      <c r="A50" s="27"/>
      <c r="B50" s="36" t="s">
        <v>125</v>
      </c>
      <c r="C50" s="46">
        <v>30</v>
      </c>
      <c r="D50" s="16"/>
    </row>
    <row r="51" spans="1:4" s="3" customFormat="1" ht="16.5" x14ac:dyDescent="0.25">
      <c r="A51" s="27"/>
      <c r="B51" s="36" t="s">
        <v>95</v>
      </c>
      <c r="C51" s="46">
        <v>20</v>
      </c>
      <c r="D51" s="16"/>
    </row>
    <row r="52" spans="1:4" s="3" customFormat="1" ht="16.5" x14ac:dyDescent="0.25">
      <c r="A52" s="27"/>
      <c r="B52" s="36" t="s">
        <v>100</v>
      </c>
      <c r="C52" s="46">
        <v>10</v>
      </c>
      <c r="D52" s="16"/>
    </row>
    <row r="53" spans="1:4" s="3" customFormat="1" ht="16.5" x14ac:dyDescent="0.25">
      <c r="A53" s="27"/>
      <c r="B53" s="36" t="s">
        <v>153</v>
      </c>
      <c r="C53" s="46">
        <v>5</v>
      </c>
      <c r="D53" s="16"/>
    </row>
    <row r="54" spans="1:4" s="3" customFormat="1" ht="15.75" x14ac:dyDescent="0.2">
      <c r="A54" s="34">
        <v>2</v>
      </c>
      <c r="B54" s="35" t="s">
        <v>6</v>
      </c>
      <c r="C54" s="20">
        <f>SUM(C55,C57,C59,C62,C65,C68,C70,C73)</f>
        <v>95</v>
      </c>
      <c r="D54" s="16"/>
    </row>
    <row r="55" spans="1:4" ht="15.75" x14ac:dyDescent="0.2">
      <c r="A55" s="19">
        <v>2.1</v>
      </c>
      <c r="B55" s="25" t="s">
        <v>114</v>
      </c>
      <c r="C55" s="30">
        <v>10</v>
      </c>
      <c r="D55" s="14"/>
    </row>
    <row r="56" spans="1:4" ht="15.75" x14ac:dyDescent="0.2">
      <c r="A56" s="19"/>
      <c r="B56" s="62" t="s">
        <v>152</v>
      </c>
      <c r="C56" s="30" t="s">
        <v>160</v>
      </c>
      <c r="D56" s="14"/>
    </row>
    <row r="57" spans="1:4" ht="15.75" x14ac:dyDescent="0.2">
      <c r="A57" s="19">
        <v>2.2000000000000002</v>
      </c>
      <c r="B57" s="25" t="s">
        <v>120</v>
      </c>
      <c r="C57" s="30">
        <v>10</v>
      </c>
      <c r="D57" s="14"/>
    </row>
    <row r="58" spans="1:4" ht="15.75" x14ac:dyDescent="0.2">
      <c r="A58" s="19"/>
      <c r="B58" s="62" t="s">
        <v>152</v>
      </c>
      <c r="C58" s="30" t="s">
        <v>160</v>
      </c>
      <c r="D58" s="14"/>
    </row>
    <row r="59" spans="1:4" ht="15.75" x14ac:dyDescent="0.2">
      <c r="A59" s="19">
        <v>2.2999999999999998</v>
      </c>
      <c r="B59" s="25" t="s">
        <v>119</v>
      </c>
      <c r="C59" s="30">
        <v>10</v>
      </c>
      <c r="D59" s="14"/>
    </row>
    <row r="60" spans="1:4" ht="15.75" x14ac:dyDescent="0.2">
      <c r="A60" s="19"/>
      <c r="B60" s="62" t="s">
        <v>101</v>
      </c>
      <c r="C60" s="30">
        <v>10</v>
      </c>
      <c r="D60" s="14"/>
    </row>
    <row r="61" spans="1:4" ht="15.75" x14ac:dyDescent="0.2">
      <c r="A61" s="19"/>
      <c r="B61" s="62" t="s">
        <v>102</v>
      </c>
      <c r="C61" s="30">
        <v>0</v>
      </c>
      <c r="D61" s="14"/>
    </row>
    <row r="62" spans="1:4" ht="15.75" x14ac:dyDescent="0.2">
      <c r="A62" s="19">
        <v>2.4</v>
      </c>
      <c r="B62" s="25" t="s">
        <v>113</v>
      </c>
      <c r="C62" s="30">
        <v>10</v>
      </c>
      <c r="D62" s="14"/>
    </row>
    <row r="63" spans="1:4" ht="15.75" x14ac:dyDescent="0.2">
      <c r="A63" s="19"/>
      <c r="B63" s="62" t="s">
        <v>101</v>
      </c>
      <c r="C63" s="30">
        <v>10</v>
      </c>
      <c r="D63" s="14"/>
    </row>
    <row r="64" spans="1:4" ht="15.75" x14ac:dyDescent="0.2">
      <c r="A64" s="19"/>
      <c r="B64" s="62" t="s">
        <v>102</v>
      </c>
      <c r="C64" s="30">
        <v>0</v>
      </c>
      <c r="D64" s="14"/>
    </row>
    <row r="65" spans="1:4" ht="15.75" x14ac:dyDescent="0.2">
      <c r="A65" s="19">
        <v>5.5</v>
      </c>
      <c r="B65" s="25" t="s">
        <v>112</v>
      </c>
      <c r="C65" s="30">
        <v>10</v>
      </c>
      <c r="D65" s="14"/>
    </row>
    <row r="66" spans="1:4" ht="15.75" x14ac:dyDescent="0.2">
      <c r="A66" s="19"/>
      <c r="B66" s="62" t="s">
        <v>101</v>
      </c>
      <c r="C66" s="30">
        <v>10</v>
      </c>
      <c r="D66" s="14"/>
    </row>
    <row r="67" spans="1:4" ht="15.75" x14ac:dyDescent="0.2">
      <c r="A67" s="19"/>
      <c r="B67" s="62" t="s">
        <v>102</v>
      </c>
      <c r="C67" s="30">
        <v>0</v>
      </c>
      <c r="D67" s="14"/>
    </row>
    <row r="68" spans="1:4" ht="15.75" x14ac:dyDescent="0.2">
      <c r="A68" s="19">
        <v>2.6</v>
      </c>
      <c r="B68" s="25" t="s">
        <v>7</v>
      </c>
      <c r="C68" s="41">
        <v>20</v>
      </c>
      <c r="D68" s="14"/>
    </row>
    <row r="69" spans="1:4" ht="16.5" x14ac:dyDescent="0.25">
      <c r="A69" s="19"/>
      <c r="B69" s="36" t="s">
        <v>116</v>
      </c>
      <c r="C69" s="46" t="s">
        <v>96</v>
      </c>
      <c r="D69" s="14"/>
    </row>
    <row r="70" spans="1:4" ht="16.5" x14ac:dyDescent="0.25">
      <c r="A70" s="19">
        <v>2.7</v>
      </c>
      <c r="B70" s="36" t="s">
        <v>88</v>
      </c>
      <c r="C70" s="40">
        <v>10</v>
      </c>
      <c r="D70" s="14"/>
    </row>
    <row r="71" spans="1:4" ht="16.5" x14ac:dyDescent="0.25">
      <c r="A71" s="19"/>
      <c r="B71" s="36" t="s">
        <v>89</v>
      </c>
      <c r="C71" s="46">
        <v>10</v>
      </c>
      <c r="D71" s="14"/>
    </row>
    <row r="72" spans="1:4" ht="16.5" x14ac:dyDescent="0.25">
      <c r="A72" s="19"/>
      <c r="B72" s="36" t="s">
        <v>90</v>
      </c>
      <c r="C72" s="46">
        <v>0</v>
      </c>
      <c r="D72" s="14"/>
    </row>
    <row r="73" spans="1:4" ht="16.5" x14ac:dyDescent="0.25">
      <c r="A73" s="19">
        <v>2.8</v>
      </c>
      <c r="B73" s="36" t="s">
        <v>118</v>
      </c>
      <c r="C73" s="40">
        <v>15</v>
      </c>
      <c r="D73" s="14"/>
    </row>
    <row r="74" spans="1:4" ht="16.5" x14ac:dyDescent="0.25">
      <c r="A74" s="19"/>
      <c r="B74" s="36" t="s">
        <v>70</v>
      </c>
      <c r="C74" s="46">
        <v>15</v>
      </c>
      <c r="D74" s="14"/>
    </row>
    <row r="75" spans="1:4" ht="16.5" x14ac:dyDescent="0.25">
      <c r="A75" s="19"/>
      <c r="B75" s="36" t="s">
        <v>71</v>
      </c>
      <c r="C75" s="46">
        <v>0</v>
      </c>
      <c r="D75" s="14"/>
    </row>
    <row r="76" spans="1:4" s="3" customFormat="1" ht="15.75" x14ac:dyDescent="0.2">
      <c r="A76" s="34">
        <v>3</v>
      </c>
      <c r="B76" s="35" t="s">
        <v>8</v>
      </c>
      <c r="C76" s="20">
        <f>SUM(C77,C79,C82,C84,C87,C89,C92,C95)</f>
        <v>85</v>
      </c>
      <c r="D76" s="16"/>
    </row>
    <row r="77" spans="1:4" ht="15.75" x14ac:dyDescent="0.2">
      <c r="A77" s="19">
        <v>3.1</v>
      </c>
      <c r="B77" s="31" t="s">
        <v>117</v>
      </c>
      <c r="C77" s="22">
        <v>10</v>
      </c>
      <c r="D77" s="32"/>
    </row>
    <row r="78" spans="1:4" ht="15.75" x14ac:dyDescent="0.2">
      <c r="A78" s="19"/>
      <c r="B78" s="62" t="s">
        <v>152</v>
      </c>
      <c r="C78" s="22" t="s">
        <v>160</v>
      </c>
      <c r="D78" s="32"/>
    </row>
    <row r="79" spans="1:4" ht="15.75" x14ac:dyDescent="0.2">
      <c r="A79" s="19">
        <v>3.2</v>
      </c>
      <c r="B79" s="31" t="s">
        <v>127</v>
      </c>
      <c r="C79" s="22">
        <v>10</v>
      </c>
      <c r="D79" s="32"/>
    </row>
    <row r="80" spans="1:4" ht="15.75" x14ac:dyDescent="0.2">
      <c r="A80" s="19"/>
      <c r="B80" s="31" t="s">
        <v>130</v>
      </c>
      <c r="C80" s="22">
        <v>10</v>
      </c>
      <c r="D80" s="32" t="s">
        <v>132</v>
      </c>
    </row>
    <row r="81" spans="1:4" ht="15.75" x14ac:dyDescent="0.2">
      <c r="A81" s="19"/>
      <c r="B81" s="31" t="s">
        <v>131</v>
      </c>
      <c r="C81" s="22">
        <v>0</v>
      </c>
      <c r="D81" s="32"/>
    </row>
    <row r="82" spans="1:4" ht="15.75" x14ac:dyDescent="0.2">
      <c r="A82" s="19">
        <v>3.3</v>
      </c>
      <c r="B82" s="31" t="s">
        <v>115</v>
      </c>
      <c r="C82" s="22">
        <v>15</v>
      </c>
      <c r="D82" s="32"/>
    </row>
    <row r="83" spans="1:4" ht="15.75" x14ac:dyDescent="0.2">
      <c r="A83" s="19"/>
      <c r="B83" s="62" t="s">
        <v>152</v>
      </c>
      <c r="C83" s="22" t="s">
        <v>121</v>
      </c>
      <c r="D83" s="32"/>
    </row>
    <row r="84" spans="1:4" ht="15.75" x14ac:dyDescent="0.2">
      <c r="A84" s="19">
        <v>3.4</v>
      </c>
      <c r="B84" s="31" t="s">
        <v>32</v>
      </c>
      <c r="C84" s="22">
        <v>10</v>
      </c>
      <c r="D84" s="32"/>
    </row>
    <row r="85" spans="1:4" ht="15.75" x14ac:dyDescent="0.2">
      <c r="A85" s="19"/>
      <c r="B85" s="31" t="s">
        <v>66</v>
      </c>
      <c r="C85" s="22">
        <v>10</v>
      </c>
      <c r="D85" s="32"/>
    </row>
    <row r="86" spans="1:4" ht="15.75" x14ac:dyDescent="0.2">
      <c r="A86" s="19"/>
      <c r="B86" s="31" t="s">
        <v>67</v>
      </c>
      <c r="C86" s="22">
        <v>0</v>
      </c>
      <c r="D86" s="32"/>
    </row>
    <row r="87" spans="1:4" ht="15.75" x14ac:dyDescent="0.2">
      <c r="A87" s="19">
        <v>3.5</v>
      </c>
      <c r="B87" s="31" t="s">
        <v>9</v>
      </c>
      <c r="C87" s="22">
        <v>20</v>
      </c>
      <c r="D87" s="32"/>
    </row>
    <row r="88" spans="1:4" ht="16.5" x14ac:dyDescent="0.25">
      <c r="A88" s="19"/>
      <c r="B88" s="36" t="s">
        <v>116</v>
      </c>
      <c r="C88" s="22" t="s">
        <v>96</v>
      </c>
      <c r="D88" s="32"/>
    </row>
    <row r="89" spans="1:4" ht="15.75" x14ac:dyDescent="0.2">
      <c r="A89" s="19">
        <v>3.6</v>
      </c>
      <c r="B89" s="31" t="s">
        <v>37</v>
      </c>
      <c r="C89" s="22">
        <v>10</v>
      </c>
      <c r="D89" s="32"/>
    </row>
    <row r="90" spans="1:4" ht="15.75" x14ac:dyDescent="0.2">
      <c r="A90" s="19"/>
      <c r="B90" s="31" t="s">
        <v>66</v>
      </c>
      <c r="C90" s="22">
        <v>10</v>
      </c>
      <c r="D90" s="32"/>
    </row>
    <row r="91" spans="1:4" ht="15.75" x14ac:dyDescent="0.2">
      <c r="A91" s="19"/>
      <c r="B91" s="31" t="s">
        <v>59</v>
      </c>
      <c r="C91" s="22">
        <v>0</v>
      </c>
      <c r="D91" s="32"/>
    </row>
    <row r="92" spans="1:4" ht="15.75" x14ac:dyDescent="0.2">
      <c r="A92" s="19">
        <v>3.7</v>
      </c>
      <c r="B92" s="31" t="s">
        <v>148</v>
      </c>
      <c r="C92" s="22">
        <v>5</v>
      </c>
      <c r="D92" s="32"/>
    </row>
    <row r="93" spans="1:4" ht="15.75" x14ac:dyDescent="0.2">
      <c r="A93" s="19"/>
      <c r="B93" s="31" t="s">
        <v>66</v>
      </c>
      <c r="C93" s="22">
        <v>5</v>
      </c>
      <c r="D93" s="32"/>
    </row>
    <row r="94" spans="1:4" ht="15.75" x14ac:dyDescent="0.2">
      <c r="A94" s="19"/>
      <c r="B94" s="31" t="s">
        <v>59</v>
      </c>
      <c r="C94" s="22">
        <v>0</v>
      </c>
      <c r="D94" s="32"/>
    </row>
    <row r="95" spans="1:4" ht="15.75" x14ac:dyDescent="0.2">
      <c r="A95" s="19">
        <v>3.8</v>
      </c>
      <c r="B95" s="31" t="s">
        <v>10</v>
      </c>
      <c r="C95" s="22">
        <v>5</v>
      </c>
      <c r="D95" s="32"/>
    </row>
    <row r="96" spans="1:4" ht="15.75" x14ac:dyDescent="0.2">
      <c r="A96" s="19"/>
      <c r="B96" s="31" t="s">
        <v>66</v>
      </c>
      <c r="C96" s="22">
        <v>5</v>
      </c>
      <c r="D96" s="32"/>
    </row>
    <row r="97" spans="1:4" ht="15.75" x14ac:dyDescent="0.2">
      <c r="A97" s="19"/>
      <c r="B97" s="31" t="s">
        <v>59</v>
      </c>
      <c r="C97" s="22">
        <v>0</v>
      </c>
      <c r="D97" s="32"/>
    </row>
    <row r="98" spans="1:4" s="3" customFormat="1" ht="15.75" x14ac:dyDescent="0.2">
      <c r="A98" s="34">
        <v>4</v>
      </c>
      <c r="B98" s="35" t="s">
        <v>52</v>
      </c>
      <c r="C98" s="20">
        <f>SUM(C99,C101)</f>
        <v>40</v>
      </c>
      <c r="D98" s="16"/>
    </row>
    <row r="99" spans="1:4" s="3" customFormat="1" ht="15.75" x14ac:dyDescent="0.2">
      <c r="A99" s="27">
        <v>4.0999999999999996</v>
      </c>
      <c r="B99" s="28" t="s">
        <v>149</v>
      </c>
      <c r="C99" s="46">
        <v>20</v>
      </c>
      <c r="D99" s="16"/>
    </row>
    <row r="100" spans="1:4" s="3" customFormat="1" ht="16.5" x14ac:dyDescent="0.25">
      <c r="A100" s="27"/>
      <c r="B100" s="36" t="s">
        <v>116</v>
      </c>
      <c r="C100" s="22" t="s">
        <v>96</v>
      </c>
      <c r="D100" s="16"/>
    </row>
    <row r="101" spans="1:4" s="3" customFormat="1" ht="15.75" x14ac:dyDescent="0.2">
      <c r="A101" s="27">
        <v>4.2</v>
      </c>
      <c r="B101" s="28" t="s">
        <v>147</v>
      </c>
      <c r="C101" s="46">
        <v>20</v>
      </c>
      <c r="D101" s="16"/>
    </row>
    <row r="102" spans="1:4" s="3" customFormat="1" ht="16.5" x14ac:dyDescent="0.25">
      <c r="A102" s="27"/>
      <c r="B102" s="36" t="s">
        <v>93</v>
      </c>
      <c r="C102" s="46">
        <v>20</v>
      </c>
      <c r="D102" s="16"/>
    </row>
    <row r="103" spans="1:4" s="3" customFormat="1" ht="16.5" x14ac:dyDescent="0.25">
      <c r="A103" s="27"/>
      <c r="B103" s="36" t="s">
        <v>106</v>
      </c>
      <c r="C103" s="46">
        <v>10</v>
      </c>
      <c r="D103" s="16"/>
    </row>
    <row r="104" spans="1:4" s="3" customFormat="1" ht="16.5" x14ac:dyDescent="0.25">
      <c r="A104" s="27"/>
      <c r="B104" s="36" t="s">
        <v>107</v>
      </c>
      <c r="C104" s="22">
        <v>0</v>
      </c>
      <c r="D104" s="16"/>
    </row>
    <row r="105" spans="1:4" s="3" customFormat="1" ht="16.5" x14ac:dyDescent="0.25">
      <c r="A105" s="38">
        <v>5</v>
      </c>
      <c r="B105" s="37" t="s">
        <v>163</v>
      </c>
      <c r="C105" s="41">
        <f>SUM(C106,C110,C114,C117)</f>
        <v>50</v>
      </c>
      <c r="D105" s="16"/>
    </row>
    <row r="106" spans="1:4" s="3" customFormat="1" ht="16.5" x14ac:dyDescent="0.25">
      <c r="A106" s="75">
        <v>5.0999999999999996</v>
      </c>
      <c r="B106" s="76" t="s">
        <v>35</v>
      </c>
      <c r="C106" s="46">
        <v>10</v>
      </c>
      <c r="D106" s="21"/>
    </row>
    <row r="107" spans="1:4" s="3" customFormat="1" ht="16.5" x14ac:dyDescent="0.25">
      <c r="A107" s="77"/>
      <c r="B107" s="76" t="s">
        <v>146</v>
      </c>
      <c r="C107" s="46">
        <v>10</v>
      </c>
      <c r="D107" s="21"/>
    </row>
    <row r="108" spans="1:4" s="3" customFormat="1" ht="16.5" x14ac:dyDescent="0.25">
      <c r="A108" s="77"/>
      <c r="B108" s="76" t="s">
        <v>77</v>
      </c>
      <c r="C108" s="46">
        <v>5</v>
      </c>
      <c r="D108" s="21"/>
    </row>
    <row r="109" spans="1:4" s="3" customFormat="1" ht="16.5" x14ac:dyDescent="0.25">
      <c r="A109" s="77"/>
      <c r="B109" s="76" t="s">
        <v>78</v>
      </c>
      <c r="C109" s="46">
        <v>0</v>
      </c>
      <c r="D109" s="21"/>
    </row>
    <row r="110" spans="1:4" s="3" customFormat="1" ht="16.5" x14ac:dyDescent="0.25">
      <c r="A110" s="75">
        <v>5.2</v>
      </c>
      <c r="B110" s="76" t="s">
        <v>36</v>
      </c>
      <c r="C110" s="78">
        <v>10</v>
      </c>
      <c r="D110" s="21"/>
    </row>
    <row r="111" spans="1:4" s="3" customFormat="1" ht="16.5" x14ac:dyDescent="0.25">
      <c r="A111" s="77"/>
      <c r="B111" s="76" t="s">
        <v>94</v>
      </c>
      <c r="C111" s="78">
        <v>10</v>
      </c>
      <c r="D111" s="21"/>
    </row>
    <row r="112" spans="1:4" s="3" customFormat="1" ht="16.5" x14ac:dyDescent="0.25">
      <c r="A112" s="77"/>
      <c r="B112" s="76" t="s">
        <v>106</v>
      </c>
      <c r="C112" s="78">
        <v>5</v>
      </c>
      <c r="D112" s="21"/>
    </row>
    <row r="113" spans="1:4" s="3" customFormat="1" ht="16.5" x14ac:dyDescent="0.25">
      <c r="A113" s="77"/>
      <c r="B113" s="76" t="s">
        <v>107</v>
      </c>
      <c r="C113" s="78">
        <v>0</v>
      </c>
      <c r="D113" s="21"/>
    </row>
    <row r="114" spans="1:4" s="3" customFormat="1" ht="56.25" x14ac:dyDescent="0.3">
      <c r="A114" s="84">
        <v>5.3</v>
      </c>
      <c r="B114" s="82" t="s">
        <v>162</v>
      </c>
      <c r="C114" s="81">
        <v>15</v>
      </c>
      <c r="D114" s="21"/>
    </row>
    <row r="115" spans="1:4" s="3" customFormat="1" ht="16.5" x14ac:dyDescent="0.25">
      <c r="A115" s="84"/>
      <c r="B115" s="80" t="s">
        <v>66</v>
      </c>
      <c r="C115" s="81">
        <v>15</v>
      </c>
      <c r="D115" s="21"/>
    </row>
    <row r="116" spans="1:4" s="3" customFormat="1" ht="16.5" x14ac:dyDescent="0.25">
      <c r="A116" s="84"/>
      <c r="B116" s="80" t="s">
        <v>67</v>
      </c>
      <c r="C116" s="81">
        <v>0</v>
      </c>
      <c r="D116" s="21"/>
    </row>
    <row r="117" spans="1:4" s="3" customFormat="1" ht="18.75" x14ac:dyDescent="0.3">
      <c r="A117" s="84">
        <v>5.4</v>
      </c>
      <c r="B117" s="83" t="s">
        <v>164</v>
      </c>
      <c r="C117" s="81">
        <v>15</v>
      </c>
      <c r="D117" s="21"/>
    </row>
    <row r="118" spans="1:4" s="3" customFormat="1" ht="16.5" x14ac:dyDescent="0.25">
      <c r="A118" s="79"/>
      <c r="B118" s="80" t="s">
        <v>165</v>
      </c>
      <c r="C118" s="81">
        <v>15</v>
      </c>
      <c r="D118" s="21"/>
    </row>
    <row r="119" spans="1:4" s="3" customFormat="1" ht="16.5" x14ac:dyDescent="0.25">
      <c r="A119" s="79"/>
      <c r="B119" s="80" t="s">
        <v>169</v>
      </c>
      <c r="C119" s="81">
        <v>10</v>
      </c>
      <c r="D119" s="21"/>
    </row>
    <row r="120" spans="1:4" s="3" customFormat="1" ht="15.75" x14ac:dyDescent="0.2">
      <c r="A120" s="7" t="s">
        <v>11</v>
      </c>
      <c r="B120" s="8" t="s">
        <v>48</v>
      </c>
      <c r="C120" s="9">
        <f>SUM(C121,C165)</f>
        <v>200</v>
      </c>
      <c r="D120" s="16"/>
    </row>
    <row r="121" spans="1:4" ht="15.75" x14ac:dyDescent="0.2">
      <c r="A121" s="34">
        <v>1</v>
      </c>
      <c r="B121" s="35" t="s">
        <v>12</v>
      </c>
      <c r="C121" s="20">
        <f>SUM(C122,C126,C130,C134,C138,C141,C144,C147,C151,C154,C157,C161)</f>
        <v>135</v>
      </c>
      <c r="D121" s="14"/>
    </row>
    <row r="122" spans="1:4" ht="47.25" x14ac:dyDescent="0.2">
      <c r="A122" s="19">
        <v>1.1000000000000001</v>
      </c>
      <c r="B122" s="25" t="s">
        <v>13</v>
      </c>
      <c r="C122" s="22">
        <v>10</v>
      </c>
      <c r="D122" s="14"/>
    </row>
    <row r="123" spans="1:4" ht="15.75" x14ac:dyDescent="0.2">
      <c r="A123" s="19"/>
      <c r="B123" s="26" t="s">
        <v>150</v>
      </c>
      <c r="C123" s="22">
        <v>10</v>
      </c>
      <c r="D123" s="14"/>
    </row>
    <row r="124" spans="1:4" ht="15.75" x14ac:dyDescent="0.2">
      <c r="A124" s="19"/>
      <c r="B124" s="26" t="s">
        <v>151</v>
      </c>
      <c r="C124" s="22">
        <v>8</v>
      </c>
      <c r="D124" s="14"/>
    </row>
    <row r="125" spans="1:4" ht="15.75" x14ac:dyDescent="0.2">
      <c r="A125" s="19"/>
      <c r="B125" s="26" t="s">
        <v>76</v>
      </c>
      <c r="C125" s="22">
        <v>0</v>
      </c>
      <c r="D125" s="14"/>
    </row>
    <row r="126" spans="1:4" ht="31.5" x14ac:dyDescent="0.2">
      <c r="A126" s="19">
        <v>1.2</v>
      </c>
      <c r="B126" s="26" t="s">
        <v>14</v>
      </c>
      <c r="C126" s="22">
        <v>10</v>
      </c>
      <c r="D126" s="14"/>
    </row>
    <row r="127" spans="1:4" ht="15.75" x14ac:dyDescent="0.2">
      <c r="A127" s="19"/>
      <c r="B127" s="26" t="s">
        <v>150</v>
      </c>
      <c r="C127" s="22">
        <v>10</v>
      </c>
      <c r="D127" s="14"/>
    </row>
    <row r="128" spans="1:4" ht="15.75" x14ac:dyDescent="0.2">
      <c r="A128" s="19"/>
      <c r="B128" s="26" t="s">
        <v>151</v>
      </c>
      <c r="C128" s="22">
        <v>8</v>
      </c>
      <c r="D128" s="14"/>
    </row>
    <row r="129" spans="1:4" ht="15.75" x14ac:dyDescent="0.2">
      <c r="A129" s="19"/>
      <c r="B129" s="26" t="s">
        <v>76</v>
      </c>
      <c r="C129" s="22">
        <v>0</v>
      </c>
      <c r="D129" s="14"/>
    </row>
    <row r="130" spans="1:4" ht="15.75" x14ac:dyDescent="0.2">
      <c r="A130" s="19">
        <v>1.3</v>
      </c>
      <c r="B130" s="26" t="s">
        <v>40</v>
      </c>
      <c r="C130" s="22">
        <v>10</v>
      </c>
      <c r="D130" s="14"/>
    </row>
    <row r="131" spans="1:4" ht="15.75" x14ac:dyDescent="0.2">
      <c r="A131" s="19"/>
      <c r="B131" s="26" t="s">
        <v>150</v>
      </c>
      <c r="C131" s="22">
        <v>10</v>
      </c>
      <c r="D131" s="14"/>
    </row>
    <row r="132" spans="1:4" ht="15.75" x14ac:dyDescent="0.2">
      <c r="A132" s="19"/>
      <c r="B132" s="26" t="s">
        <v>151</v>
      </c>
      <c r="C132" s="22">
        <v>8</v>
      </c>
      <c r="D132" s="14"/>
    </row>
    <row r="133" spans="1:4" ht="15.75" x14ac:dyDescent="0.2">
      <c r="A133" s="19"/>
      <c r="B133" s="26" t="s">
        <v>76</v>
      </c>
      <c r="C133" s="22">
        <v>0</v>
      </c>
      <c r="D133" s="14"/>
    </row>
    <row r="134" spans="1:4" ht="31.5" x14ac:dyDescent="0.2">
      <c r="A134" s="19">
        <v>1.4</v>
      </c>
      <c r="B134" s="26" t="s">
        <v>46</v>
      </c>
      <c r="C134" s="22">
        <v>10</v>
      </c>
      <c r="D134" s="14"/>
    </row>
    <row r="135" spans="1:4" ht="15.75" x14ac:dyDescent="0.2">
      <c r="A135" s="19"/>
      <c r="B135" s="26" t="s">
        <v>150</v>
      </c>
      <c r="C135" s="22">
        <v>10</v>
      </c>
      <c r="D135" s="14"/>
    </row>
    <row r="136" spans="1:4" ht="15.75" x14ac:dyDescent="0.2">
      <c r="A136" s="19"/>
      <c r="B136" s="26" t="s">
        <v>151</v>
      </c>
      <c r="C136" s="22">
        <v>8</v>
      </c>
      <c r="D136" s="14"/>
    </row>
    <row r="137" spans="1:4" ht="15.75" x14ac:dyDescent="0.2">
      <c r="A137" s="19"/>
      <c r="B137" s="26" t="s">
        <v>76</v>
      </c>
      <c r="C137" s="22">
        <v>0</v>
      </c>
      <c r="D137" s="14"/>
    </row>
    <row r="138" spans="1:4" ht="15.75" x14ac:dyDescent="0.2">
      <c r="A138" s="19">
        <v>1.5</v>
      </c>
      <c r="B138" s="26" t="s">
        <v>41</v>
      </c>
      <c r="C138" s="22">
        <v>10</v>
      </c>
      <c r="D138" s="14"/>
    </row>
    <row r="139" spans="1:4" ht="15.75" x14ac:dyDescent="0.2">
      <c r="A139" s="19"/>
      <c r="B139" s="26" t="s">
        <v>74</v>
      </c>
      <c r="C139" s="22">
        <v>10</v>
      </c>
      <c r="D139" s="14"/>
    </row>
    <row r="140" spans="1:4" ht="15.75" x14ac:dyDescent="0.2">
      <c r="A140" s="19"/>
      <c r="B140" s="26" t="s">
        <v>75</v>
      </c>
      <c r="C140" s="22">
        <v>0</v>
      </c>
      <c r="D140" s="14"/>
    </row>
    <row r="141" spans="1:4" ht="15.75" x14ac:dyDescent="0.2">
      <c r="A141" s="19">
        <v>1.6</v>
      </c>
      <c r="B141" s="26" t="s">
        <v>42</v>
      </c>
      <c r="C141" s="22">
        <v>10</v>
      </c>
      <c r="D141" s="14"/>
    </row>
    <row r="142" spans="1:4" ht="15.75" x14ac:dyDescent="0.2">
      <c r="A142" s="19"/>
      <c r="B142" s="26" t="s">
        <v>74</v>
      </c>
      <c r="C142" s="22">
        <v>10</v>
      </c>
      <c r="D142" s="14"/>
    </row>
    <row r="143" spans="1:4" ht="15.75" x14ac:dyDescent="0.2">
      <c r="A143" s="19"/>
      <c r="B143" s="26" t="s">
        <v>75</v>
      </c>
      <c r="C143" s="22">
        <v>0</v>
      </c>
      <c r="D143" s="14"/>
    </row>
    <row r="144" spans="1:4" ht="47.25" x14ac:dyDescent="0.2">
      <c r="A144" s="19">
        <v>1.7</v>
      </c>
      <c r="B144" s="25" t="s">
        <v>43</v>
      </c>
      <c r="C144" s="22">
        <v>10</v>
      </c>
      <c r="D144" s="14"/>
    </row>
    <row r="145" spans="1:4" ht="15.75" x14ac:dyDescent="0.2">
      <c r="A145" s="19"/>
      <c r="B145" s="25" t="s">
        <v>74</v>
      </c>
      <c r="C145" s="22">
        <v>10</v>
      </c>
      <c r="D145" s="14"/>
    </row>
    <row r="146" spans="1:4" ht="15.75" x14ac:dyDescent="0.2">
      <c r="A146" s="19"/>
      <c r="B146" s="25" t="s">
        <v>75</v>
      </c>
      <c r="C146" s="22">
        <v>0</v>
      </c>
      <c r="D146" s="14"/>
    </row>
    <row r="147" spans="1:4" ht="15.75" x14ac:dyDescent="0.2">
      <c r="A147" s="19">
        <v>1.8</v>
      </c>
      <c r="B147" s="26" t="s">
        <v>44</v>
      </c>
      <c r="C147" s="22">
        <v>20</v>
      </c>
      <c r="D147" s="14"/>
    </row>
    <row r="148" spans="1:4" ht="15.75" x14ac:dyDescent="0.2">
      <c r="A148" s="19"/>
      <c r="B148" s="26" t="s">
        <v>101</v>
      </c>
      <c r="C148" s="22">
        <v>20</v>
      </c>
      <c r="D148" s="14"/>
    </row>
    <row r="149" spans="1:4" ht="15.75" x14ac:dyDescent="0.2">
      <c r="A149" s="19"/>
      <c r="B149" s="26" t="s">
        <v>102</v>
      </c>
      <c r="C149" s="22">
        <v>10</v>
      </c>
      <c r="D149" s="14"/>
    </row>
    <row r="150" spans="1:4" ht="15.75" x14ac:dyDescent="0.2">
      <c r="A150" s="19"/>
      <c r="B150" s="26" t="s">
        <v>111</v>
      </c>
      <c r="C150" s="22">
        <v>0</v>
      </c>
      <c r="D150" s="14"/>
    </row>
    <row r="151" spans="1:4" ht="15.75" x14ac:dyDescent="0.2">
      <c r="A151" s="33" t="s">
        <v>135</v>
      </c>
      <c r="B151" s="25" t="s">
        <v>15</v>
      </c>
      <c r="C151" s="22">
        <v>10</v>
      </c>
      <c r="D151" s="14"/>
    </row>
    <row r="152" spans="1:4" ht="15.75" x14ac:dyDescent="0.2">
      <c r="A152" s="33"/>
      <c r="B152" s="25" t="s">
        <v>74</v>
      </c>
      <c r="C152" s="22">
        <v>10</v>
      </c>
      <c r="D152" s="14"/>
    </row>
    <row r="153" spans="1:4" ht="15.75" x14ac:dyDescent="0.2">
      <c r="A153" s="33"/>
      <c r="B153" s="25" t="s">
        <v>75</v>
      </c>
      <c r="C153" s="22">
        <v>0</v>
      </c>
      <c r="D153" s="14"/>
    </row>
    <row r="154" spans="1:4" ht="15.75" x14ac:dyDescent="0.2">
      <c r="A154" s="19">
        <v>1.1000000000000001</v>
      </c>
      <c r="B154" s="26" t="s">
        <v>20</v>
      </c>
      <c r="C154" s="22">
        <v>5</v>
      </c>
      <c r="D154" s="14"/>
    </row>
    <row r="155" spans="1:4" ht="15.75" x14ac:dyDescent="0.2">
      <c r="A155" s="19"/>
      <c r="B155" s="26" t="s">
        <v>124</v>
      </c>
      <c r="C155" s="22">
        <v>5</v>
      </c>
      <c r="D155" s="14"/>
    </row>
    <row r="156" spans="1:4" ht="15.75" x14ac:dyDescent="0.2">
      <c r="A156" s="19"/>
      <c r="B156" s="26" t="s">
        <v>72</v>
      </c>
      <c r="C156" s="22">
        <v>0</v>
      </c>
      <c r="D156" s="14"/>
    </row>
    <row r="157" spans="1:4" ht="15.75" x14ac:dyDescent="0.2">
      <c r="A157" s="19">
        <v>1.1100000000000001</v>
      </c>
      <c r="B157" s="26" t="s">
        <v>126</v>
      </c>
      <c r="C157" s="22">
        <v>10</v>
      </c>
      <c r="D157" s="14"/>
    </row>
    <row r="158" spans="1:4" ht="15.75" x14ac:dyDescent="0.2">
      <c r="A158" s="19"/>
      <c r="B158" s="26" t="s">
        <v>139</v>
      </c>
      <c r="C158" s="22">
        <v>10</v>
      </c>
      <c r="D158" s="14"/>
    </row>
    <row r="159" spans="1:4" ht="15.75" x14ac:dyDescent="0.2">
      <c r="A159" s="19"/>
      <c r="B159" s="26" t="s">
        <v>140</v>
      </c>
      <c r="C159" s="22">
        <v>5</v>
      </c>
      <c r="D159" s="14"/>
    </row>
    <row r="160" spans="1:4" ht="15.75" x14ac:dyDescent="0.2">
      <c r="A160" s="19"/>
      <c r="B160" s="26" t="s">
        <v>141</v>
      </c>
      <c r="C160" s="22">
        <v>0</v>
      </c>
      <c r="D160" s="14"/>
    </row>
    <row r="161" spans="1:4" ht="15.75" x14ac:dyDescent="0.2">
      <c r="A161" s="19">
        <v>1.1200000000000001</v>
      </c>
      <c r="B161" s="26" t="s">
        <v>109</v>
      </c>
      <c r="C161" s="22">
        <v>20</v>
      </c>
      <c r="D161" s="14"/>
    </row>
    <row r="162" spans="1:4" ht="15.75" x14ac:dyDescent="0.2">
      <c r="A162" s="19"/>
      <c r="B162" s="26" t="s">
        <v>110</v>
      </c>
      <c r="C162" s="22">
        <v>20</v>
      </c>
      <c r="D162" s="14"/>
    </row>
    <row r="163" spans="1:4" ht="15.75" x14ac:dyDescent="0.2">
      <c r="A163" s="19"/>
      <c r="B163" s="26" t="s">
        <v>102</v>
      </c>
      <c r="C163" s="22">
        <v>10</v>
      </c>
      <c r="D163" s="14"/>
    </row>
    <row r="164" spans="1:4" ht="15.75" x14ac:dyDescent="0.2">
      <c r="A164" s="19"/>
      <c r="B164" s="26" t="s">
        <v>111</v>
      </c>
      <c r="C164" s="22">
        <v>0</v>
      </c>
      <c r="D164" s="14"/>
    </row>
    <row r="165" spans="1:4" ht="15.75" x14ac:dyDescent="0.2">
      <c r="A165" s="38">
        <v>2</v>
      </c>
      <c r="B165" s="39" t="s">
        <v>16</v>
      </c>
      <c r="C165" s="20">
        <f>SUM(C166,C169,C172,C175,C178,C181,C184,C187,C190)</f>
        <v>65</v>
      </c>
      <c r="D165" s="14"/>
    </row>
    <row r="166" spans="1:4" ht="15.75" x14ac:dyDescent="0.2">
      <c r="A166" s="19">
        <v>2.1</v>
      </c>
      <c r="B166" s="25" t="s">
        <v>50</v>
      </c>
      <c r="C166" s="30">
        <v>10</v>
      </c>
      <c r="D166" s="14"/>
    </row>
    <row r="167" spans="1:4" ht="15.75" x14ac:dyDescent="0.2">
      <c r="A167" s="19"/>
      <c r="B167" s="25" t="s">
        <v>66</v>
      </c>
      <c r="C167" s="30">
        <v>10</v>
      </c>
      <c r="D167" s="14"/>
    </row>
    <row r="168" spans="1:4" ht="15.75" x14ac:dyDescent="0.2">
      <c r="A168" s="19"/>
      <c r="B168" s="25" t="s">
        <v>59</v>
      </c>
      <c r="C168" s="30">
        <v>0</v>
      </c>
      <c r="D168" s="14"/>
    </row>
    <row r="169" spans="1:4" ht="15.75" x14ac:dyDescent="0.2">
      <c r="A169" s="19">
        <v>2.2000000000000002</v>
      </c>
      <c r="B169" s="25" t="s">
        <v>45</v>
      </c>
      <c r="C169" s="23">
        <v>10</v>
      </c>
      <c r="D169" s="14"/>
    </row>
    <row r="170" spans="1:4" ht="15.75" x14ac:dyDescent="0.2">
      <c r="A170" s="19"/>
      <c r="B170" s="25" t="s">
        <v>66</v>
      </c>
      <c r="C170" s="30">
        <v>10</v>
      </c>
      <c r="D170" s="14"/>
    </row>
    <row r="171" spans="1:4" ht="15.75" x14ac:dyDescent="0.2">
      <c r="A171" s="19"/>
      <c r="B171" s="25" t="s">
        <v>67</v>
      </c>
      <c r="C171" s="30">
        <v>0</v>
      </c>
      <c r="D171" s="14"/>
    </row>
    <row r="172" spans="1:4" ht="31.5" x14ac:dyDescent="0.2">
      <c r="A172" s="19">
        <v>2.2999999999999998</v>
      </c>
      <c r="B172" s="26" t="s">
        <v>17</v>
      </c>
      <c r="C172" s="22">
        <v>5</v>
      </c>
      <c r="D172" s="14"/>
    </row>
    <row r="173" spans="1:4" ht="15.75" x14ac:dyDescent="0.2">
      <c r="A173" s="19"/>
      <c r="B173" s="26" t="s">
        <v>69</v>
      </c>
      <c r="C173" s="22">
        <v>5</v>
      </c>
      <c r="D173" s="14"/>
    </row>
    <row r="174" spans="1:4" ht="15.75" x14ac:dyDescent="0.2">
      <c r="A174" s="19"/>
      <c r="B174" s="26" t="s">
        <v>73</v>
      </c>
      <c r="C174" s="22">
        <v>0</v>
      </c>
      <c r="D174" s="14"/>
    </row>
    <row r="175" spans="1:4" ht="31.5" x14ac:dyDescent="0.2">
      <c r="A175" s="19">
        <v>2.4</v>
      </c>
      <c r="B175" s="26" t="s">
        <v>18</v>
      </c>
      <c r="C175" s="22">
        <v>5</v>
      </c>
      <c r="D175" s="14"/>
    </row>
    <row r="176" spans="1:4" ht="15.75" x14ac:dyDescent="0.2">
      <c r="A176" s="19"/>
      <c r="B176" s="26" t="s">
        <v>70</v>
      </c>
      <c r="C176" s="22">
        <v>5</v>
      </c>
      <c r="D176" s="14"/>
    </row>
    <row r="177" spans="1:4" ht="15.75" x14ac:dyDescent="0.2">
      <c r="A177" s="19"/>
      <c r="B177" s="26" t="s">
        <v>71</v>
      </c>
      <c r="C177" s="22">
        <v>0</v>
      </c>
      <c r="D177" s="14"/>
    </row>
    <row r="178" spans="1:4" ht="15.75" x14ac:dyDescent="0.2">
      <c r="A178" s="19">
        <v>2.5</v>
      </c>
      <c r="B178" s="26" t="s">
        <v>51</v>
      </c>
      <c r="C178" s="22">
        <v>5</v>
      </c>
      <c r="D178" s="14"/>
    </row>
    <row r="179" spans="1:4" ht="15.75" x14ac:dyDescent="0.2">
      <c r="A179" s="19"/>
      <c r="B179" s="26" t="s">
        <v>66</v>
      </c>
      <c r="C179" s="22">
        <v>5</v>
      </c>
      <c r="D179" s="14"/>
    </row>
    <row r="180" spans="1:4" ht="15.75" x14ac:dyDescent="0.2">
      <c r="A180" s="19"/>
      <c r="B180" s="26" t="s">
        <v>67</v>
      </c>
      <c r="C180" s="22">
        <v>0</v>
      </c>
      <c r="D180" s="14"/>
    </row>
    <row r="181" spans="1:4" ht="15.75" x14ac:dyDescent="0.2">
      <c r="A181" s="19">
        <v>2.6</v>
      </c>
      <c r="B181" s="26" t="s">
        <v>47</v>
      </c>
      <c r="C181" s="22">
        <v>5</v>
      </c>
      <c r="D181" s="14"/>
    </row>
    <row r="182" spans="1:4" ht="15.75" x14ac:dyDescent="0.2">
      <c r="A182" s="19"/>
      <c r="B182" s="26" t="s">
        <v>66</v>
      </c>
      <c r="C182" s="22">
        <v>5</v>
      </c>
      <c r="D182" s="14"/>
    </row>
    <row r="183" spans="1:4" ht="15.75" x14ac:dyDescent="0.2">
      <c r="A183" s="19"/>
      <c r="B183" s="26" t="s">
        <v>67</v>
      </c>
      <c r="C183" s="22">
        <v>0</v>
      </c>
      <c r="D183" s="14"/>
    </row>
    <row r="184" spans="1:4" ht="15.75" x14ac:dyDescent="0.2">
      <c r="A184" s="19">
        <v>2.7</v>
      </c>
      <c r="B184" s="26" t="s">
        <v>49</v>
      </c>
      <c r="C184" s="22">
        <v>10</v>
      </c>
      <c r="D184" s="14"/>
    </row>
    <row r="185" spans="1:4" ht="15.75" x14ac:dyDescent="0.2">
      <c r="A185" s="19"/>
      <c r="B185" s="26" t="s">
        <v>66</v>
      </c>
      <c r="C185" s="22">
        <v>10</v>
      </c>
      <c r="D185" s="14"/>
    </row>
    <row r="186" spans="1:4" ht="15.75" x14ac:dyDescent="0.2">
      <c r="A186" s="19"/>
      <c r="B186" s="26" t="s">
        <v>67</v>
      </c>
      <c r="C186" s="22">
        <v>0</v>
      </c>
      <c r="D186" s="14"/>
    </row>
    <row r="187" spans="1:4" ht="31.5" x14ac:dyDescent="0.2">
      <c r="A187" s="19">
        <v>2.8</v>
      </c>
      <c r="B187" s="26" t="s">
        <v>19</v>
      </c>
      <c r="C187" s="22">
        <v>5</v>
      </c>
      <c r="D187" s="14"/>
    </row>
    <row r="188" spans="1:4" ht="15.75" x14ac:dyDescent="0.2">
      <c r="A188" s="19"/>
      <c r="B188" s="26" t="s">
        <v>66</v>
      </c>
      <c r="C188" s="22">
        <v>5</v>
      </c>
      <c r="D188" s="14"/>
    </row>
    <row r="189" spans="1:4" ht="15.75" x14ac:dyDescent="0.2">
      <c r="A189" s="19"/>
      <c r="B189" s="26" t="s">
        <v>122</v>
      </c>
      <c r="C189" s="22">
        <v>0</v>
      </c>
      <c r="D189" s="14"/>
    </row>
    <row r="190" spans="1:4" ht="15.75" x14ac:dyDescent="0.2">
      <c r="A190" s="19">
        <v>2.9</v>
      </c>
      <c r="B190" s="26" t="s">
        <v>68</v>
      </c>
      <c r="C190" s="22">
        <v>10</v>
      </c>
      <c r="D190" s="14"/>
    </row>
    <row r="191" spans="1:4" ht="15.75" x14ac:dyDescent="0.2">
      <c r="A191" s="19"/>
      <c r="B191" s="26" t="s">
        <v>66</v>
      </c>
      <c r="C191" s="22">
        <v>10</v>
      </c>
      <c r="D191" s="14"/>
    </row>
    <row r="192" spans="1:4" ht="15.75" x14ac:dyDescent="0.2">
      <c r="A192" s="19"/>
      <c r="B192" s="26" t="s">
        <v>67</v>
      </c>
      <c r="C192" s="22">
        <v>0</v>
      </c>
      <c r="D192" s="14"/>
    </row>
    <row r="193" spans="1:9" ht="15.75" x14ac:dyDescent="0.2">
      <c r="A193" s="4" t="s">
        <v>21</v>
      </c>
      <c r="B193" s="29" t="s">
        <v>22</v>
      </c>
      <c r="C193" s="6">
        <f>SUM(C194,C197,C200,C202,C207,C213,C210)</f>
        <v>150</v>
      </c>
      <c r="D193" s="14"/>
    </row>
    <row r="194" spans="1:9" ht="15.75" x14ac:dyDescent="0.2">
      <c r="A194" s="24">
        <v>1</v>
      </c>
      <c r="B194" s="18" t="s">
        <v>23</v>
      </c>
      <c r="C194" s="41">
        <v>20</v>
      </c>
      <c r="D194" s="14"/>
    </row>
    <row r="195" spans="1:9" ht="15.75" x14ac:dyDescent="0.2">
      <c r="A195" s="24"/>
      <c r="B195" s="25" t="s">
        <v>61</v>
      </c>
      <c r="C195" s="30">
        <v>20</v>
      </c>
      <c r="D195" s="14"/>
    </row>
    <row r="196" spans="1:9" ht="15.75" x14ac:dyDescent="0.2">
      <c r="A196" s="24"/>
      <c r="B196" s="25" t="s">
        <v>62</v>
      </c>
      <c r="C196" s="30">
        <v>0</v>
      </c>
      <c r="D196" s="14"/>
    </row>
    <row r="197" spans="1:9" ht="15.75" x14ac:dyDescent="0.2">
      <c r="A197" s="24">
        <v>2</v>
      </c>
      <c r="B197" s="18" t="s">
        <v>24</v>
      </c>
      <c r="C197" s="41">
        <v>30</v>
      </c>
      <c r="D197" s="14"/>
    </row>
    <row r="198" spans="1:9" ht="15.75" x14ac:dyDescent="0.2">
      <c r="A198" s="24"/>
      <c r="B198" s="25" t="s">
        <v>63</v>
      </c>
      <c r="C198" s="30">
        <v>30</v>
      </c>
      <c r="D198" s="14"/>
    </row>
    <row r="199" spans="1:9" ht="15.75" x14ac:dyDescent="0.2">
      <c r="A199" s="24"/>
      <c r="B199" s="25" t="s">
        <v>64</v>
      </c>
      <c r="C199" s="30">
        <v>0</v>
      </c>
      <c r="D199" s="14"/>
    </row>
    <row r="200" spans="1:9" ht="15.75" x14ac:dyDescent="0.2">
      <c r="A200" s="24">
        <v>3</v>
      </c>
      <c r="B200" s="18" t="s">
        <v>123</v>
      </c>
      <c r="C200" s="41">
        <v>30</v>
      </c>
      <c r="D200" s="14"/>
    </row>
    <row r="201" spans="1:9" ht="15.75" x14ac:dyDescent="0.2">
      <c r="A201" s="24"/>
      <c r="B201" s="62" t="s">
        <v>116</v>
      </c>
      <c r="C201" s="22" t="s">
        <v>97</v>
      </c>
      <c r="D201" s="14"/>
    </row>
    <row r="202" spans="1:9" ht="31.5" x14ac:dyDescent="0.2">
      <c r="A202" s="24">
        <v>4</v>
      </c>
      <c r="B202" s="43" t="s">
        <v>39</v>
      </c>
      <c r="C202" s="41">
        <v>30</v>
      </c>
      <c r="D202" s="14"/>
    </row>
    <row r="203" spans="1:9" ht="15.75" x14ac:dyDescent="0.2">
      <c r="A203" s="24"/>
      <c r="B203" s="26" t="s">
        <v>136</v>
      </c>
      <c r="C203" s="30">
        <v>30</v>
      </c>
      <c r="D203" s="14"/>
    </row>
    <row r="204" spans="1:9" ht="15.75" x14ac:dyDescent="0.2">
      <c r="A204" s="24"/>
      <c r="B204" s="26" t="s">
        <v>137</v>
      </c>
      <c r="C204" s="30">
        <v>20</v>
      </c>
      <c r="D204" s="14"/>
    </row>
    <row r="205" spans="1:9" ht="15.75" x14ac:dyDescent="0.2">
      <c r="A205" s="24"/>
      <c r="B205" s="26" t="s">
        <v>138</v>
      </c>
      <c r="C205" s="30">
        <v>10</v>
      </c>
      <c r="D205" s="14"/>
    </row>
    <row r="206" spans="1:9" ht="15.75" x14ac:dyDescent="0.2">
      <c r="A206" s="24"/>
      <c r="B206" s="26" t="s">
        <v>60</v>
      </c>
      <c r="C206" s="30">
        <v>0</v>
      </c>
      <c r="D206" s="14"/>
    </row>
    <row r="207" spans="1:9" ht="15.75" x14ac:dyDescent="0.2">
      <c r="A207" s="42">
        <v>5</v>
      </c>
      <c r="B207" s="43" t="s">
        <v>38</v>
      </c>
      <c r="C207" s="41">
        <v>10</v>
      </c>
      <c r="D207" s="14"/>
    </row>
    <row r="208" spans="1:9" ht="15.75" x14ac:dyDescent="0.2">
      <c r="A208" s="42"/>
      <c r="B208" s="26" t="s">
        <v>66</v>
      </c>
      <c r="C208" s="30">
        <v>10</v>
      </c>
      <c r="D208" s="14"/>
      <c r="F208" s="44"/>
      <c r="G208" s="44"/>
      <c r="H208" s="44"/>
      <c r="I208" s="44"/>
    </row>
    <row r="209" spans="1:9" ht="15.75" x14ac:dyDescent="0.2">
      <c r="A209" s="42"/>
      <c r="B209" s="26" t="s">
        <v>67</v>
      </c>
      <c r="C209" s="30">
        <v>0</v>
      </c>
      <c r="D209" s="14"/>
      <c r="F209" s="44"/>
      <c r="G209" s="44"/>
      <c r="H209" s="44"/>
      <c r="I209" s="44"/>
    </row>
    <row r="210" spans="1:9" ht="15.75" x14ac:dyDescent="0.2">
      <c r="A210" s="42">
        <v>6</v>
      </c>
      <c r="B210" s="43" t="s">
        <v>65</v>
      </c>
      <c r="C210" s="41">
        <v>10</v>
      </c>
      <c r="D210" s="14"/>
      <c r="F210" s="44"/>
      <c r="G210" s="44"/>
      <c r="H210" s="44"/>
      <c r="I210" s="44"/>
    </row>
    <row r="211" spans="1:9" ht="15.75" x14ac:dyDescent="0.2">
      <c r="A211" s="42"/>
      <c r="B211" s="26" t="s">
        <v>66</v>
      </c>
      <c r="C211" s="30">
        <v>0</v>
      </c>
      <c r="D211" s="14"/>
      <c r="F211" s="44"/>
      <c r="G211" s="44"/>
      <c r="H211" s="44"/>
      <c r="I211" s="44"/>
    </row>
    <row r="212" spans="1:9" ht="15.75" x14ac:dyDescent="0.2">
      <c r="A212" s="42"/>
      <c r="B212" s="26" t="s">
        <v>67</v>
      </c>
      <c r="C212" s="30">
        <v>10</v>
      </c>
      <c r="D212" s="14"/>
      <c r="F212" s="44"/>
      <c r="G212" s="44"/>
      <c r="H212" s="44"/>
      <c r="I212" s="44"/>
    </row>
    <row r="213" spans="1:9" ht="15.75" x14ac:dyDescent="0.2">
      <c r="A213" s="42">
        <v>7</v>
      </c>
      <c r="B213" s="43" t="s">
        <v>25</v>
      </c>
      <c r="C213" s="41">
        <v>20</v>
      </c>
      <c r="D213" s="14"/>
    </row>
    <row r="214" spans="1:9" ht="15.75" x14ac:dyDescent="0.2">
      <c r="A214" s="24"/>
      <c r="B214" s="26" t="s">
        <v>58</v>
      </c>
      <c r="C214" s="22">
        <v>20</v>
      </c>
      <c r="D214" s="14"/>
    </row>
    <row r="215" spans="1:9" ht="15.75" x14ac:dyDescent="0.2">
      <c r="A215" s="24"/>
      <c r="B215" s="26" t="s">
        <v>59</v>
      </c>
      <c r="C215" s="22">
        <v>0</v>
      </c>
      <c r="D215" s="14"/>
    </row>
    <row r="216" spans="1:9" ht="15.75" x14ac:dyDescent="0.2">
      <c r="A216" s="4" t="s">
        <v>26</v>
      </c>
      <c r="B216" s="5" t="s">
        <v>27</v>
      </c>
      <c r="C216" s="6">
        <f>SUM(C217,C221,C223)</f>
        <v>100</v>
      </c>
      <c r="D216" s="14"/>
    </row>
    <row r="217" spans="1:9" ht="15.75" x14ac:dyDescent="0.2">
      <c r="A217" s="70">
        <v>1</v>
      </c>
      <c r="B217" s="18" t="s">
        <v>154</v>
      </c>
      <c r="C217" s="41">
        <v>25</v>
      </c>
      <c r="D217" s="49"/>
    </row>
    <row r="218" spans="1:9" ht="15.75" x14ac:dyDescent="0.2">
      <c r="A218" s="25"/>
      <c r="B218" s="25" t="s">
        <v>100</v>
      </c>
      <c r="C218" s="22">
        <v>25</v>
      </c>
      <c r="D218" s="50"/>
    </row>
    <row r="219" spans="1:9" ht="15.75" x14ac:dyDescent="0.2">
      <c r="A219" s="25"/>
      <c r="B219" s="25" t="s">
        <v>167</v>
      </c>
      <c r="C219" s="22">
        <v>20</v>
      </c>
      <c r="D219" s="50"/>
    </row>
    <row r="220" spans="1:9" ht="15.75" x14ac:dyDescent="0.2">
      <c r="A220" s="25"/>
      <c r="B220" s="25" t="s">
        <v>153</v>
      </c>
      <c r="C220" s="22">
        <v>15</v>
      </c>
      <c r="D220" s="50"/>
      <c r="G220" s="69"/>
    </row>
    <row r="221" spans="1:9" ht="31.5" x14ac:dyDescent="0.2">
      <c r="A221" s="71">
        <v>2</v>
      </c>
      <c r="B221" s="72" t="s">
        <v>155</v>
      </c>
      <c r="C221" s="41">
        <v>40</v>
      </c>
      <c r="D221" s="50"/>
    </row>
    <row r="222" spans="1:9" ht="15.75" x14ac:dyDescent="0.2">
      <c r="A222" s="73"/>
      <c r="B222" s="62" t="s">
        <v>116</v>
      </c>
      <c r="C222" s="22" t="s">
        <v>171</v>
      </c>
      <c r="D222" s="50"/>
    </row>
    <row r="223" spans="1:9" ht="15.75" x14ac:dyDescent="0.2">
      <c r="A223" s="71">
        <v>3</v>
      </c>
      <c r="B223" s="72" t="s">
        <v>168</v>
      </c>
      <c r="C223" s="41">
        <v>35</v>
      </c>
      <c r="D223" s="50"/>
    </row>
    <row r="224" spans="1:9" ht="15.75" x14ac:dyDescent="0.2">
      <c r="A224" s="62"/>
      <c r="B224" s="62" t="s">
        <v>116</v>
      </c>
      <c r="C224" s="22" t="s">
        <v>97</v>
      </c>
      <c r="D224" s="50"/>
    </row>
    <row r="225" spans="1:5" s="10" customFormat="1" ht="15.75" x14ac:dyDescent="0.2">
      <c r="A225" s="90" t="s">
        <v>28</v>
      </c>
      <c r="B225" s="90"/>
      <c r="C225" s="11">
        <f>SUM(C4,C32,C120,C193,C216)</f>
        <v>1000</v>
      </c>
      <c r="D225" s="15"/>
    </row>
    <row r="226" spans="1:5" ht="15.75" x14ac:dyDescent="0.2">
      <c r="A226" s="1" t="s">
        <v>91</v>
      </c>
      <c r="B226" s="2" t="s">
        <v>29</v>
      </c>
      <c r="C226" s="23">
        <f>SUM(C227:C228)</f>
        <v>20</v>
      </c>
      <c r="D226" s="14"/>
    </row>
    <row r="227" spans="1:5" ht="15.75" x14ac:dyDescent="0.2">
      <c r="A227" s="24">
        <v>1</v>
      </c>
      <c r="B227" s="25" t="s">
        <v>170</v>
      </c>
      <c r="C227" s="22">
        <v>10</v>
      </c>
      <c r="D227" s="14"/>
    </row>
    <row r="228" spans="1:5" ht="31.5" x14ac:dyDescent="0.2">
      <c r="A228" s="53">
        <v>2</v>
      </c>
      <c r="B228" s="60" t="s">
        <v>144</v>
      </c>
      <c r="C228" s="61">
        <v>10</v>
      </c>
      <c r="D228" s="14"/>
    </row>
    <row r="229" spans="1:5" ht="15.75" x14ac:dyDescent="0.2">
      <c r="A229" s="14"/>
      <c r="B229" s="90" t="s">
        <v>28</v>
      </c>
      <c r="C229" s="90"/>
      <c r="D229" s="14"/>
    </row>
    <row r="231" spans="1:5" ht="15" x14ac:dyDescent="0.25">
      <c r="C231" s="48"/>
      <c r="D231" s="48"/>
    </row>
    <row r="232" spans="1:5" ht="15" x14ac:dyDescent="0.25">
      <c r="A232" s="45" t="s">
        <v>0</v>
      </c>
      <c r="B232" s="45" t="s">
        <v>57</v>
      </c>
      <c r="C232" s="45" t="s">
        <v>84</v>
      </c>
      <c r="D232" s="45" t="s">
        <v>85</v>
      </c>
    </row>
    <row r="233" spans="1:5" ht="15" x14ac:dyDescent="0.25">
      <c r="A233" s="14">
        <v>1</v>
      </c>
      <c r="B233" s="14" t="s">
        <v>56</v>
      </c>
      <c r="C233" s="14">
        <v>100</v>
      </c>
      <c r="D233" s="67">
        <f>C4</f>
        <v>150</v>
      </c>
      <c r="E233" s="51">
        <v>150</v>
      </c>
    </row>
    <row r="234" spans="1:5" ht="15" x14ac:dyDescent="0.25">
      <c r="A234" s="14">
        <v>2</v>
      </c>
      <c r="B234" s="14" t="s">
        <v>55</v>
      </c>
      <c r="C234" s="14">
        <v>340</v>
      </c>
      <c r="D234" s="67">
        <f>C32</f>
        <v>400</v>
      </c>
      <c r="E234" s="51">
        <v>400</v>
      </c>
    </row>
    <row r="235" spans="1:5" ht="15" x14ac:dyDescent="0.25">
      <c r="A235" s="14">
        <v>3</v>
      </c>
      <c r="B235" s="14" t="s">
        <v>54</v>
      </c>
      <c r="C235" s="14">
        <v>380</v>
      </c>
      <c r="D235" s="67">
        <f>C120</f>
        <v>200</v>
      </c>
      <c r="E235" s="51">
        <v>200</v>
      </c>
    </row>
    <row r="236" spans="1:5" ht="15" x14ac:dyDescent="0.25">
      <c r="A236" s="14">
        <v>4</v>
      </c>
      <c r="B236" s="14" t="s">
        <v>53</v>
      </c>
      <c r="C236" s="14">
        <v>100</v>
      </c>
      <c r="D236" s="67">
        <v>150</v>
      </c>
      <c r="E236" s="51">
        <v>150</v>
      </c>
    </row>
    <row r="237" spans="1:5" ht="15" x14ac:dyDescent="0.25">
      <c r="A237" s="14">
        <v>5</v>
      </c>
      <c r="B237" s="14" t="s">
        <v>31</v>
      </c>
      <c r="C237" s="14">
        <v>80</v>
      </c>
      <c r="D237" s="67">
        <f>C216</f>
        <v>100</v>
      </c>
      <c r="E237" s="52">
        <v>100</v>
      </c>
    </row>
    <row r="238" spans="1:5" x14ac:dyDescent="0.2">
      <c r="A238" s="14"/>
      <c r="B238" s="14"/>
      <c r="C238" s="14">
        <f>SUM(C233:C237)</f>
        <v>1000</v>
      </c>
      <c r="D238" s="66">
        <f>SUM(D233:D237)</f>
        <v>1000</v>
      </c>
    </row>
    <row r="239" spans="1:5" x14ac:dyDescent="0.2">
      <c r="A239" s="44"/>
      <c r="B239" s="44"/>
      <c r="C239" s="44"/>
      <c r="D239" s="44"/>
    </row>
    <row r="240" spans="1:5" x14ac:dyDescent="0.2">
      <c r="A240" s="44"/>
      <c r="B240" s="44"/>
      <c r="C240" s="44"/>
      <c r="D240" s="44"/>
    </row>
    <row r="241" spans="1:2" ht="15" x14ac:dyDescent="0.25">
      <c r="B241" s="47" t="s">
        <v>83</v>
      </c>
    </row>
    <row r="242" spans="1:2" x14ac:dyDescent="0.2">
      <c r="A242" s="14">
        <v>1</v>
      </c>
      <c r="B242" s="14" t="s">
        <v>82</v>
      </c>
    </row>
    <row r="243" spans="1:2" x14ac:dyDescent="0.2">
      <c r="A243" s="14">
        <v>2</v>
      </c>
      <c r="B243" s="14" t="s">
        <v>79</v>
      </c>
    </row>
    <row r="244" spans="1:2" x14ac:dyDescent="0.2">
      <c r="A244" s="14">
        <v>3</v>
      </c>
      <c r="B244" s="14" t="s">
        <v>80</v>
      </c>
    </row>
    <row r="245" spans="1:2" x14ac:dyDescent="0.2">
      <c r="A245" s="14">
        <v>4</v>
      </c>
      <c r="B245" s="17" t="s">
        <v>81</v>
      </c>
    </row>
    <row r="246" spans="1:2" x14ac:dyDescent="0.2">
      <c r="A246" s="14">
        <v>5</v>
      </c>
      <c r="B246" s="14" t="s">
        <v>86</v>
      </c>
    </row>
    <row r="247" spans="1:2" ht="21" customHeight="1" x14ac:dyDescent="0.2">
      <c r="A247" s="68">
        <v>6</v>
      </c>
      <c r="B247" s="68" t="s">
        <v>129</v>
      </c>
    </row>
  </sheetData>
  <mergeCells count="4">
    <mergeCell ref="A1:C1"/>
    <mergeCell ref="A2:C2"/>
    <mergeCell ref="A225:B225"/>
    <mergeCell ref="B229:C22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Tiêu chí</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pc</cp:lastModifiedBy>
  <cp:lastPrinted>2017-07-05T02:01:23Z</cp:lastPrinted>
  <dcterms:created xsi:type="dcterms:W3CDTF">2016-12-19T15:05:51Z</dcterms:created>
  <dcterms:modified xsi:type="dcterms:W3CDTF">2017-07-14T08:38:07Z</dcterms:modified>
</cp:coreProperties>
</file>